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202300"/>
  <mc:AlternateContent xmlns:mc="http://schemas.openxmlformats.org/markup-compatibility/2006">
    <mc:Choice Requires="x15">
      <x15ac:absPath xmlns:x15ac="http://schemas.microsoft.com/office/spreadsheetml/2010/11/ac" url="Z:\CPL\2024\PROCESSOS ADMINISTRATIVOS\10812024-09 - ROP ABRIL-2024 -RIO DE JANEIRO\"/>
    </mc:Choice>
  </mc:AlternateContent>
  <xr:revisionPtr revIDLastSave="0" documentId="13_ncr:1_{10D032F7-392E-4C19-AEC6-43EC739F0E4C}" xr6:coauthVersionLast="47" xr6:coauthVersionMax="47" xr10:uidLastSave="{00000000-0000-0000-0000-000000000000}"/>
  <bookViews>
    <workbookView xWindow="28680" yWindow="1035" windowWidth="21840" windowHeight="13020" xr2:uid="{0B31759D-14F3-49D3-B992-0D0B775D1FF3}"/>
  </bookViews>
  <sheets>
    <sheet name="Planilha1" sheetId="1" r:id="rId1"/>
  </sheets>
  <definedNames>
    <definedName name="RefPro_8Yn6sYLJHSNnBtEN" localSheetId="0">Planilha1!$A$9</definedName>
    <definedName name="RefPro_ARKwLD6a4NA5tmd8" localSheetId="0">Planilha1!$A$4</definedName>
    <definedName name="RefPro_bdkenZTwdFVYZjgn" localSheetId="0">Planilha1!$A$10</definedName>
    <definedName name="RefPro_bM3QoXAewu0EzMmM" localSheetId="0">Planilha1!$A$5</definedName>
    <definedName name="RefPro_cMrNAer3Vt4FrT3c" localSheetId="0">Planilha1!$A$6</definedName>
    <definedName name="RefPro_dOIeLbzTxoBcwL97" localSheetId="0">Planilha1!$A$7</definedName>
    <definedName name="RefPro_EIR7dSXxlCxh5zFu" localSheetId="0">Planilha1!$A$11</definedName>
    <definedName name="RefPro_rMrtmwgGR3a6EY4I" localSheetId="0">Planilha1!$A$8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34" i="1" l="1"/>
  <c r="C133" i="1"/>
  <c r="C132" i="1"/>
  <c r="C130" i="1"/>
  <c r="C129" i="1"/>
  <c r="C128" i="1"/>
  <c r="C127" i="1"/>
  <c r="C126" i="1"/>
  <c r="H120" i="1"/>
  <c r="H119" i="1"/>
  <c r="H118" i="1"/>
  <c r="I108" i="1"/>
  <c r="I106" i="1"/>
  <c r="I107" i="1"/>
  <c r="I105" i="1"/>
  <c r="I99" i="1"/>
  <c r="I93" i="1"/>
  <c r="I90" i="1"/>
  <c r="I87" i="1"/>
  <c r="I84" i="1"/>
  <c r="I81" i="1"/>
  <c r="I75" i="1"/>
  <c r="I74" i="1"/>
  <c r="I73" i="1"/>
  <c r="I71" i="1"/>
  <c r="I70" i="1"/>
  <c r="I68" i="1"/>
  <c r="I66" i="1"/>
  <c r="I64" i="1"/>
  <c r="I63" i="1"/>
  <c r="I62" i="1"/>
  <c r="I59" i="1"/>
  <c r="I56" i="1"/>
  <c r="I53" i="1"/>
  <c r="I50" i="1"/>
  <c r="I47" i="1"/>
  <c r="I46" i="1"/>
  <c r="I45" i="1"/>
  <c r="I44" i="1"/>
  <c r="I43" i="1"/>
  <c r="I42" i="1"/>
  <c r="I41" i="1"/>
  <c r="I40" i="1"/>
  <c r="I39" i="1"/>
  <c r="I38" i="1"/>
  <c r="H32" i="1"/>
  <c r="H31" i="1"/>
  <c r="H30" i="1"/>
</calcChain>
</file>

<file path=xl/sharedStrings.xml><?xml version="1.0" encoding="utf-8"?>
<sst xmlns="http://schemas.openxmlformats.org/spreadsheetml/2006/main" count="197" uniqueCount="114">
  <si>
    <t>ESPAÇO FÍSICO</t>
  </si>
  <si>
    <t>ITEM</t>
  </si>
  <si>
    <t>ESPECIFICAÇÃO</t>
  </si>
  <si>
    <t>CATSER</t>
  </si>
  <si>
    <t>UNIDADE DE MEDIDA</t>
  </si>
  <si>
    <t>QUANTIDADE</t>
  </si>
  <si>
    <t>(a)</t>
  </si>
  <si>
    <t>QUANTIDADE </t>
  </si>
  <si>
    <t>DE DIÁRIA</t>
  </si>
  <si>
    <t>(b)</t>
  </si>
  <si>
    <t>VALOR UNITÁRIO</t>
  </si>
  <si>
    <t>(c)</t>
  </si>
  <si>
    <r>
      <t>VALOR TOTAL</t>
    </r>
    <r>
      <rPr>
        <sz val="11"/>
        <color rgb="FF000000"/>
        <rFont val="Calibri"/>
        <family val="2"/>
      </rPr>
      <t> </t>
    </r>
    <r>
      <rPr>
        <b/>
        <sz val="11"/>
        <color rgb="FF000000"/>
        <rFont val="Calibri"/>
        <family val="2"/>
      </rPr>
      <t>DO ITEM</t>
    </r>
  </si>
  <si>
    <t>(d) = (a) x (b) x (c)</t>
  </si>
  <si>
    <t>SALA PARA REUNIÃO DE PLENÁRIO: com no mínimo 230m² e largura mínima de 10m, pé direito de 2,70m, livre de colunas, devendo comportar 80 pessoas, sendo 20 (vinte) pessoas sentadas em formato "U"; 20 (vinte) pessoas sentadas em formato escolar; 40 (quarenta) pessoas sentadas em formato auditório. Para o período de 14/04/2024 a 19/04/2024.</t>
  </si>
  <si>
    <t>Diária</t>
  </si>
  <si>
    <t>SALA PARA A PRESIDÊNCIA: que comporte 10 pessoas sentadas em formato "U", com disponibilidade física e elétrica para instalação de equipamentos e iluminação. Para o período de 16/04/2024 a 18/04/2024.</t>
  </si>
  <si>
    <t>VALOR TOTAL DE ESPAÇO FÍSICO (R$) →</t>
  </si>
  <si>
    <t>INFRAESTRUTURA</t>
  </si>
  <si>
    <t>LOCAL DE INSTALAÇÃO/MACRO DESCRIÇÃO</t>
  </si>
  <si>
    <t>QUANTIDADE DE DIÁRIA</t>
  </si>
  <si>
    <t>MESA EM FORMATO “U”: com no mínimo 75 cm de largura, para 20 pessoas, com toalha de mesa adequada que também oculte as pernas dos participantes, de cor escura, com 30 pontos de energia (se necessário, devem ser fornecidas extensões, adaptadores e/ou outros itens para possibilitar o acesso aos pontos de energia que deverão estar devidamente oculto do público).</t>
  </si>
  <si>
    <t>SALA PARA REUNIÃO DE PLENÁRIO</t>
  </si>
  <si>
    <t>CADEIRAS ERGONÔMICAS: com braços, giratórias e altura regulável para os Conselheiros Federais; de cor escura (preta ou azul), mantendo o mesmo padrão (cor e formato).</t>
  </si>
  <si>
    <t>MESAS DO TIPO PRANCHÃO: com toalhas de mesa adequadas e suficientes, preferencialmente de malha e cor escura. Ao menos duas das mesas devem ficar próximas ao Presidente e Vice-Presidente. Algumas mesas servirão para colocar processos, documentos, materiais e equipamentos. Devem ser fornecidas extensões, adaptadores e/ou outros itens para possibilitar o acesso a (3) pontos de energia três para cada mesa/pranchão.</t>
  </si>
  <si>
    <t>CADEIRAS: confortáveis e ergonômicas, de cor escura, mantendo o mesmo padrão (cor e formato), para os ouvintes da Plenária.</t>
  </si>
  <si>
    <t>BORRIFADORES: de 500ml com álcool 70%. Deverão estar disponíveis durante todos os dias, com reposição do líquido, em quantidade suficiente, por conta/responsabilidade da Contratada.</t>
  </si>
  <si>
    <t>TRIBUNA: em acrílico (aprox. 1,20m altura x 50 cm largura x 40 cm prof.).</t>
  </si>
  <si>
    <t>LINK DE INTERNET: deve ser disponibilizado um link de acesso à internet de no mínimo 100 Mbps dedicado FULL DUPLEX, que deverá ser distribuído para os dispositivos através de uma rede sem fio. Não deve haver nenhum tipo de bloqueio no acesso à Internet. Deverá ser disponibilizado um ponto acesso à rede de dados e Internet por meio de cabo UTP categoria 5e ou superior com conector RJ45 que deverá ser conectado ao notebook, inclusive com o fornecimento de cabo para esta conexão. O ponto de acesso à rede sem fio (Access Point Wireless Dual Radio) deve estar localizado dentro ou próximo da sala onde ocorrerá a reunião (raio de distância de até 10 metros) e deve possuir as seguintes características mínimas: Antena Mimo: 2,4GHz 3x3(5dBi), 5GHz 3x3(6,5dBi); Velocidade mínima: 2,4GHz 300Mbps, 5GHz 1300Mbps; Suporte para no mínimo 120 usuários simultâneos (60 computadores e 60 smartphones); Duas (2) ou mais portas Gigabit; Instalação em teto ou parede; Padrão: 802.11ac; Segurança: WPA2 AES; BSSID: No mínimo 2 por rádio, sendo que as redes 2.4Ghz e 5Ghz deverão estar com o mesmo SSID; Alcance de no mínimo 200m² com alta velocidade. Configuração da rede sem fio: O SSID da rede sem fio deve ter o nome “Cofen”; a segurança da rede deve estar configurada para o padrão WPA2 Pessoal, com criptografia no padrão AES e senha de acesso a ser definida pelo Cofen; os dispositivos devem receber um IP automaticamente, sendo que a multifuncional deverá ter IP fixo. Não serão aceitos equipamentos do tipo doméstico sob nenhuma hipótese.</t>
  </si>
  <si>
    <t>IMPRESSORA MULTIFUNCIONAL COLORIDA A4: equipamento com recursos de impressão, cópia e digitalização, ambos em cores (policromática) e duplex (frente e verso); deve possuir velocidade de impressão em A4: página preta min. 20 ppm, página colorida A4 min. 15 ppm; deve possuir alimentador automático de documentos (ADF) com capacidade mínima para 20 folhas A4; deve permitir a digitalização de documentos diretamente para pendrive, sem uso do PC, através de uma porta USB, no formato PDF; deve ter fonte de energia compatível com a voltagem disponível no local do evento e deverá possuir estabilizador e/ou qualquer outro dispositivo que garanta o funcionamento do equipamento e o proteja de surtos de energia (subtensão e sobretensão); deve possuir cartuchos, toners, fusores, kits de Manutenção, peças e afins em quantidade suficiente para impressão e/ou digitalização SEM FALHAS de no mínimo 1500 páginas distribuídos ao logo do período do evento. deve estar configurado com um IP fixo e conectado na mesma rede dos dispositivos do evento através de uma porta Ethernet por meio de cabo UTP RJ45, inclusive com o fornecimento de cabo para esta conexão e, permitindo que os dispositivos façam impressão pela rede; Nível de serviço: em caso de indisponibilidade em qualquer funcionalidade do equipamento, deverá ser efetuado o reparo ou reposição em até 60 minutos, após, a cada 30 minutos será aplicado o desconto no valor da locação do item conforme cláusulas contratuais.</t>
  </si>
  <si>
    <t>PROJETOR MULTIMÍDIA: deve ser fornecido com cabo HDMI, com comprimento que atenda à disposição adequada do equipamento (notebook) que será utilizado no espaço contratado ou fornecimento de acessório Wireless que permita a conexão do notebook ao projetor; O projetor deve possuir as seguintes características mínimas: Proporção compatível: 16:9, 4:3 ou superior; Zoom digital e/ou ótico; Lâmpada com vida útil suficiente para a duração do evento em modo normal. Nível de serviço: em caso de indisponibilidade em qualquer funcionalidade do equipamento, deverá ser efetuado o reparo ou reposição em até 60 minutos, após, a cada 30 minutos será aplicado o desconto no valor da locação do item conforme cláusulas contratuais.</t>
  </si>
  <si>
    <t>TELA DE PROJEÇÃO: deve possuir largura mínima de 3,50m e altura mínima de 2,20m; cor branca; bordas pretas nas laterais; superfície 100% plana sem rugas; formato 16:9 ou 16:10.</t>
  </si>
  <si>
    <t>MICROFONES COM FIO: do tipo gooseneck; devem ser fornecidas pilhas ou baterias suficientes para a duração do evento. Os microfones deverão possuir botões/controles de LIGA/DESLIGA, MUDO/FALA e indicador luminoso ou gráfico da situação do aparelho.</t>
  </si>
  <si>
    <t>MICROFONES SEM FIO: conectados ao sistema de reprodução de som; devem ser fornecidas pilhas ou baterias suficientes para a duração do evento. Os microfones deverão possuir botões/controles de LIGA/DESLIGA, MUDO/FALA e indicador luminoso ou gráfico da situação do aparelho.</t>
  </si>
  <si>
    <t>SISTEMA REPRODUTOR DE SOM/MESA DE SOM: deve ser disponibilizado cabeamento para conexão da mesa de som ao notebook para entrada (LINE- IN) e saída de áudio (LINE-OUT) de forma que o áudio possa ser transmitido e recebido via videoconferência por meio do notebook; deve possuir cabos com conector P2 para a conexão com o notebook com no mínimo 3 metros. Um cabo P2 será para a conexão da saída de áudio do notebook (phone) para um canal exclusivo de entrada da mesa de som; outro cabo P2 será para a conexão de entrada de áudio do notebook (microfone) para o canal de principal (Main/Phone) da mesa de som. Nível de serviço: em caso de indisponibilidade em qualquer funcionalidade do equipamento, deverá ser efetuado o reparo ou reposição em até 60 minutos, após, a cada 30 minutos será aplicado o desconto no valor da locação do item conforme cláusulas contratuais.</t>
  </si>
  <si>
    <t>INTERFACE DE ÁUDIO PROFISSIONAL USB 2X2: deve possuir 2 conectores de entrada e 2 de saída para conexão do notebook com a mesa de som.</t>
  </si>
  <si>
    <t>NOTEBOOK: deve possuir as seguintes configurações mínimas: 4GB de memória ram, Microsoft Windows 10 ou 11, mínimo de 50GB de espaço em disco livre, armazenamento primário em SSD, entrada RJ45, Microsoft Word Excel, PowerPoint, Teams, instalados e funcionais, tela de no mínimo 14", entradas/adaptadores necessários para conectar simultaneamente: um (1) projetor HDMI, uma Câmera USB (1), um (1) mouse, um (1) passador de slides, uma (1) interface de áudio USB. Nível de serviço: em caso de indisponibilidade em qualquer funcionalidade do equipamento, deverá ser efetuado o reparo ou reposição em até 60 minutos, após, a cada 30 minutos será aplicado o desconto no valor da locação do item conforme cláusulas contratuais.</t>
  </si>
  <si>
    <t>LINK DE INTERNET PARA TRANSMISSÃO: deve ser disponibilizado um link de acesso à Internet de no mínimo 20 Mbps dedicado FULL DUPLEX, fornecido através de interface rj45; deverá ser disponibilizado ponto acesso à rede de dados e Internet por meio de cabo UTP categoria 5e ou superior com conector RJ45 que deverá ser conectado ao notebook que fará a transmissão.</t>
  </si>
  <si>
    <t>SUPORTE TRIPÉ: com base para suporte da câmera de transmissão.</t>
  </si>
  <si>
    <t>TORRES DE TOMADAS/FILTROS DE LINHA: no novo padrão (nb 14136) contendo cada uma, no mínimo, quatro conexões.</t>
  </si>
  <si>
    <r>
      <t>REFLETOR DE LED: de 500w para utilização em locais com pouca luminosidade (</t>
    </r>
    <r>
      <rPr>
        <b/>
        <sz val="11"/>
        <color rgb="FF000000"/>
        <rFont val="Calibri"/>
        <family val="2"/>
      </rPr>
      <t>esse item é</t>
    </r>
    <r>
      <rPr>
        <sz val="11"/>
        <color rgb="FF000000"/>
        <rFont val="Calibri"/>
        <family val="2"/>
      </rPr>
      <t> </t>
    </r>
    <r>
      <rPr>
        <b/>
        <sz val="11"/>
        <color rgb="FF000000"/>
        <rFont val="Calibri"/>
        <family val="2"/>
      </rPr>
      <t>sob demanda</t>
    </r>
    <r>
      <rPr>
        <sz val="11"/>
        <color rgb="FF000000"/>
        <rFont val="Calibri"/>
        <family val="2"/>
      </rPr>
      <t>).</t>
    </r>
  </si>
  <si>
    <r>
      <t>PORTA CANETA/LÁPIS DE MESA: estilo pote/copo para armazenamento dos itens na posição vertical (</t>
    </r>
    <r>
      <rPr>
        <b/>
        <sz val="11"/>
        <color rgb="FF000000"/>
        <rFont val="Calibri"/>
        <family val="2"/>
      </rPr>
      <t>esse item é sob demanda</t>
    </r>
    <r>
      <rPr>
        <sz val="11"/>
        <color rgb="FF000000"/>
        <rFont val="Calibri"/>
        <family val="2"/>
      </rPr>
      <t>).</t>
    </r>
  </si>
  <si>
    <t>MESA: em formato “U” que comporte 10 pessoas.</t>
  </si>
  <si>
    <t>SALA PARA PRESIDÊNCIA</t>
  </si>
  <si>
    <t>CADEIRAS: acolchoadas e ergonômicas.</t>
  </si>
  <si>
    <t>LINK DE INTERNET: deve ser disponibilizado um link de acesso à internet de no mínimo 20 Mbps dedicado FULL DUPLEX, que deverá ser distribuído para os dispositivos através de uma rede sem fio. Não deve haver nenhum tipo de bloqueio no acesso à Internet. Deverá ser disponibilizado um ponto acesso à rede de dados e Internet por meio de cabo UTP categoria 5e ou superior com conector RJ45. O ponto de acesso à rede sem fio (Access Point Wireless Dual Radio) deve estar localizado dentro ou próximo da sala onde ocorrerá a reunião (raio de distância de até 10 metros) e deve possuir as seguintes características mínimas: Antena Mimo: 2,4GHz, 5GHz; Velocidade mínima: 2,4GHz 300Mbps, 5GHz 1300Mbps; Suporte para no mínimo 20 dispositivos simultâneos (10 computadores e 10 smartphones); Uma (1) ou mais portas Gigabit; Padrão: 802.11ac; Segurança: WPA2 AES; Configuração da rede sem fio: O SSID da rede sem fio deve ter o nome “Cofen” sendo que as redes 2.4Ghz e 5Ghz deverão estar com o mesmo SSID; a segurança da rede deve estar configurada para o padrão WPA2 Pessoal, com criptografia no padrão AES e senha de acesso a ser definida pelo Cofen; os dispositivos devem receber um IP automaticamente. Não serão aceitos equipamentos do tipo doméstico sob nenhuma hipótese.</t>
  </si>
  <si>
    <t>RECURSOS HUMANOS</t>
  </si>
  <si>
    <t>PERÍODO DE PRESTAÇÃO DOS SERVIÇOS</t>
  </si>
  <si>
    <t>QUANTIDADE DE PROFISSIONAL</t>
  </si>
  <si>
    <t>TÉCNICO EM ÁUDIO E VÍDEO: profissional capacitado para instalação, configuração e operação de equipamentos (mesa de som, projetor multimídia, microfones, sistema de som) para realização dos serviços durante todos os dias do evento bem como o monitoramento e controle de interferências, microfonias ou quaisquer intercorrências relacionadas à operação do som durante o evento.</t>
  </si>
  <si>
    <t>De 8h as 18h, com intervalo de 2 horas de almoço</t>
  </si>
  <si>
    <r>
      <t>(</t>
    </r>
    <r>
      <rPr>
        <b/>
        <sz val="11"/>
        <color rgb="FF000000"/>
        <rFont val="Calibri"/>
        <family val="2"/>
      </rPr>
      <t>8 horas</t>
    </r>
    <r>
      <rPr>
        <sz val="11"/>
        <color rgb="FF000000"/>
        <rFont val="Calibri"/>
        <family val="2"/>
      </rPr>
      <t>)</t>
    </r>
  </si>
  <si>
    <t>De 14 a 18/04/2024</t>
  </si>
  <si>
    <t>De 8h as 12h</t>
  </si>
  <si>
    <r>
      <t>(</t>
    </r>
    <r>
      <rPr>
        <b/>
        <sz val="11"/>
        <color rgb="FF000000"/>
        <rFont val="Calibri"/>
        <family val="2"/>
      </rPr>
      <t>4 horas</t>
    </r>
    <r>
      <rPr>
        <sz val="11"/>
        <color rgb="FF000000"/>
        <rFont val="Calibri"/>
        <family val="2"/>
      </rPr>
      <t>)</t>
    </r>
  </si>
  <si>
    <t>Dia 19/04/2024</t>
  </si>
  <si>
    <t>GARÇOM: profissional capacitado para atender o plenário durante os dias da reunião.</t>
  </si>
  <si>
    <t>De 15 a 18/04/2024</t>
  </si>
  <si>
    <t>AUXILIAR DE LIMPEZA: profissional capacitado para auxiliar na limpeza do local da reunião durante os dias de reunião. O auxiliar de limpeza deverá manter a organização e limpeza do local da reunião e dos banheiros, fazer a reposição de materiais (ex. papel higiênico, toalha de papel, sabonete líquido e outros) e reabastecer os dispensers e refis. Deverá haver o fornecimento, pela Contratada, de todos os materiais e equipamentos necessários para a limpeza, asseio e conservação do local da reunião e banheiros (Exemplo: papel higiênico, toalha de papel, sabão líquido e lixeiras).</t>
  </si>
  <si>
    <t>De 8h as 18h, com intervalo de 2 horas de almoço</t>
  </si>
  <si>
    <t>ALIMENTAÇÃO</t>
  </si>
  <si>
    <t>QUANTIDADE DE SERVIÇO/MESAS</t>
  </si>
  <si>
    <t>SERVIÇO X QUANTIDADE</t>
  </si>
  <si>
    <t>(c) = (a) x (b)</t>
  </si>
  <si>
    <t>(d)</t>
  </si>
  <si>
    <t>(e) = (c) x (d)</t>
  </si>
  <si>
    <t>COFFEE BREAK: nos dias 15 a 19/04/2024, no período vespertino, a ser servido no local da reunião.</t>
  </si>
  <si>
    <t>P/ Pessoa</t>
  </si>
  <si>
    <t>80 </t>
  </si>
  <si>
    <t>ÁGUA: 3 (três) garrafas de 20L por dia, de 14/04/2024 a 18/04/2024, e 1 (uma) para o dia 19/04/2024.</t>
  </si>
  <si>
    <t>P/ Galão</t>
  </si>
  <si>
    <t>CAFÉ: 4 (quatro) garrafas de café de 2L por dia, de 14/04/2024 a 18/04/2024, 2 (duas) no período matutino e 2 (duas) no período vespertino e 2 (duas) garrafas de café para o dia 19/04/2024</t>
  </si>
  <si>
    <t>P/ Garrafa</t>
  </si>
  <si>
    <t>VALOR TOTAL DE ALIMENTAÇÃO (R$) →</t>
  </si>
  <si>
    <t>GRUPO 2</t>
  </si>
  <si>
    <t>TRANSPORTE</t>
  </si>
  <si>
    <t>UNID    ADE DE MEDIDA</t>
  </si>
  <si>
    <t>DE VEÍCULOS</t>
  </si>
  <si>
    <t>QUANTIDADE DE DIÁRIAS</t>
  </si>
  <si>
    <t>(c) = (a) x (b)</t>
  </si>
  <si>
    <t>SERVIÇO DE TRANSPORTE DE PASSAGEIROS, POR MEIO DE LOCAÇÃO DE VAN: em bom estado de conservação e limpeza, ano de fabricação igual ou superior a 2020, com motorista, poltronas reclináveis e confortáveis (aproximadamente 20 poltronas), com cinto de segurança e apoio para os pés, ar condicionado com filtro HEPA ou sistema de abertura de janelas laterais possibilitando a circulação do ar e bagageiros amplos, para locomoção de conselheiros, convidados e equipe de apoio, no período de 15 a 19/04/2024, devendo ficar disponível das 8h às 20h, na cidade do Rio de Janeiro/RJ</t>
  </si>
  <si>
    <t>VeÍculo</t>
  </si>
  <si>
    <t>SERVIÇO DE TRANSPORTE DE PASSAGEIROS, POR MEIO DE LOCAÇÃO CARRO EXECUTIVO: tipo sedan médio, em bom estado de conservação e limpeza, ano de fabricação igual ou superior a 2020, com motorista, ar condicionado, som ambiente, com bagageiro com capacidade mínima de 400 litros para transporte da diretoria da autarquia e coordenação do evento, no período de 14 a 19/04/24, das 8h às 20h, na cidade do Rio de Janeiro/RJ</t>
  </si>
  <si>
    <t>Veículo</t>
  </si>
  <si>
    <t>VALOR TOTAL DE TRANSPORTE (R$) →</t>
  </si>
  <si>
    <t>QUADRO-RESUMO DO CUSTO DA CONTRATAÇÃO</t>
  </si>
  <si>
    <t>GRUPO</t>
  </si>
  <si>
    <t>SERVIÇO</t>
  </si>
  <si>
    <t>VALOR TOTAL (R$)</t>
  </si>
  <si>
    <t>Espaço Físico</t>
  </si>
  <si>
    <t>Infraestrutura</t>
  </si>
  <si>
    <t>Recursos Humanos</t>
  </si>
  <si>
    <t>Alimentação</t>
  </si>
  <si>
    <t>VALOR TOTAL DO GRUPO 1 →</t>
  </si>
  <si>
    <t>Transporte</t>
  </si>
  <si>
    <t>VALOR TOTAL DO GRUPO 2 → </t>
  </si>
  <si>
    <t>VALOR GLOBAL ESTIMADO DA CONTRATAÇÃO →</t>
  </si>
  <si>
    <t>ANEXO II - ORÇAMENTO ESTIMATIVO</t>
  </si>
  <si>
    <t>GRUPO 1</t>
  </si>
  <si>
    <t>NOME DO LOCAL/ESPAÇO DO EVENTO:____________________________________________________</t>
  </si>
  <si>
    <t>ENDEREÇO:__________________________________________________________________________</t>
  </si>
  <si>
    <t>TELEFONE:___________________________________________________________________________</t>
  </si>
  <si>
    <t>NOME DO RESPONSÁVEL: ______________________________________________________________</t>
  </si>
  <si>
    <t>* A falta de indicação na proposta de preços inicial do local/espaço para realização do evento acarretará a desclassificação do licitante.</t>
  </si>
  <si>
    <r>
      <t>​</t>
    </r>
    <r>
      <rPr>
        <b/>
        <sz val="14"/>
        <color rgb="FF000000"/>
        <rFont val="Calibri"/>
        <family val="2"/>
      </rPr>
      <t>VALOR TOTAL DE INFRAESTRUTURA (R$) →</t>
    </r>
  </si>
  <si>
    <r>
      <t>​</t>
    </r>
    <r>
      <rPr>
        <b/>
        <sz val="14"/>
        <color rgb="FF000000"/>
        <rFont val="Calibri"/>
        <family val="2"/>
      </rPr>
      <t>VALOR TOTAL DE RECURSOS HUMANOS (R$) →</t>
    </r>
  </si>
  <si>
    <t>1. A proponente deverá preencher todos os itens Modelo de Proposta de Preços, Anexo III do Edital, os valores máximos estimado da contratação estão indicados nas tabelas abaixo.</t>
  </si>
  <si>
    <t>2. Nos valores propostos estarão inclusos todos os custos operacionais, encargos previdenciários, trabalhistas, tributários, comerciais e quaisquer outros que incidam direta ou indiretamente na execução do objeto.</t>
  </si>
  <si>
    <t>3. Os serviços deverão ser realizados conforme o Termo de Referência, que contém a descrição detalhada.</t>
  </si>
  <si>
    <t>4. Não serão aceitos valores superiores aos descritos nas tabelas abaixo.</t>
  </si>
  <si>
    <t>5. Se houver indícios de inexequibilidade da proposta de preço, ou em caso da necessidade de esclarecimentos complementares, poderão ser efetuadas diligências, para que a empresa comprove a exequibilidade da proposta.</t>
  </si>
  <si>
    <t>6. Quando da etapa de lances, deve-se observar que os percentuais de redução, em relação ao valor inicial, das propostas dos licitantes e dos lances ofertados sobre o valor total do grupo deverão ser transpostos linearmente para todos os itens que compõem a planilha de preços do licitante.</t>
  </si>
  <si>
    <t>7. O licitante deverá preencher e apresentar proposta de preços com as informações do local/espaço para realização do evento, conforme Modelo de Proposta de Preços – Anexo III do Edital.</t>
  </si>
  <si>
    <t>8. Os preços deverão ser expressos em moeda corrente nacional (Real) com no máximo 02 (duas) casas decimais.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</si>
</sst>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8" formatCode="&quot;R$&quot;\ #,##0.00;[Red]\-&quot;R$&quot;\ #,##0.00"/>
  </numFmts>
  <fonts count="16" x14ac:knownFonts="1">
    <font>
      <sz val="11"/>
      <color theme="1"/>
      <name val="Aptos Narrow"/>
      <family val="2"/>
      <scheme val="minor"/>
    </font>
    <font>
      <sz val="14"/>
      <color rgb="FF000000"/>
      <name val="Times New Roman"/>
      <family val="1"/>
    </font>
    <font>
      <sz val="12"/>
      <color rgb="FF000000"/>
      <name val="Calibri"/>
      <family val="2"/>
    </font>
    <font>
      <sz val="11"/>
      <color rgb="FF000000"/>
      <name val="Calibri"/>
      <family val="2"/>
    </font>
    <font>
      <b/>
      <sz val="11"/>
      <color rgb="FF000000"/>
      <name val="Calibri"/>
      <family val="2"/>
    </font>
    <font>
      <b/>
      <sz val="12"/>
      <color rgb="FF000000"/>
      <name val="Calibri"/>
      <family val="2"/>
    </font>
    <font>
      <sz val="14"/>
      <color rgb="FF000000"/>
      <name val="Calibri"/>
      <family val="2"/>
    </font>
    <font>
      <u/>
      <sz val="11"/>
      <color rgb="FF000000"/>
      <name val="Calibri"/>
      <family val="2"/>
    </font>
    <font>
      <b/>
      <u/>
      <sz val="16"/>
      <color rgb="FF000000"/>
      <name val="Calibri"/>
      <family val="2"/>
    </font>
    <font>
      <b/>
      <sz val="14"/>
      <color rgb="FF000000"/>
      <name val="Calibri"/>
      <family val="2"/>
    </font>
    <font>
      <b/>
      <sz val="17"/>
      <color rgb="FF000000"/>
      <name val="Calibri"/>
      <family val="2"/>
    </font>
    <font>
      <sz val="14"/>
      <color rgb="FFFF0000"/>
      <name val="Calibri"/>
      <family val="2"/>
    </font>
    <font>
      <sz val="12"/>
      <color theme="1"/>
      <name val="Calibri"/>
      <family val="2"/>
    </font>
    <font>
      <b/>
      <sz val="12"/>
      <color theme="1"/>
      <name val="Calibri"/>
      <family val="2"/>
    </font>
    <font>
      <b/>
      <sz val="11"/>
      <color rgb="FFFF0000"/>
      <name val="Calibri"/>
      <family val="2"/>
    </font>
    <font>
      <b/>
      <u/>
      <sz val="14"/>
      <color rgb="FF000000"/>
      <name val="Calibri"/>
      <family val="2"/>
    </font>
  </fonts>
  <fills count="4">
    <fill>
      <patternFill patternType="none"/>
    </fill>
    <fill>
      <patternFill patternType="gray125"/>
    </fill>
    <fill>
      <patternFill patternType="solid">
        <fgColor rgb="FFFFFFFF"/>
        <bgColor indexed="64"/>
      </patternFill>
    </fill>
    <fill>
      <patternFill patternType="solid">
        <fgColor rgb="FFDDDDDD"/>
        <bgColor indexed="64"/>
      </patternFill>
    </fill>
  </fills>
  <borders count="17">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000000"/>
      </left>
      <right style="thin">
        <color rgb="FF000000"/>
      </right>
      <top/>
      <bottom style="thin">
        <color indexed="64"/>
      </bottom>
      <diagonal/>
    </border>
  </borders>
  <cellStyleXfs count="1">
    <xf numFmtId="0" fontId="0" fillId="0" borderId="0"/>
  </cellStyleXfs>
  <cellXfs count="74">
    <xf numFmtId="0" fontId="0" fillId="0" borderId="0" xfId="0"/>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0" fillId="0" borderId="7" xfId="0" applyBorder="1" applyAlignment="1">
      <alignment vertical="center" wrapText="1"/>
    </xf>
    <xf numFmtId="0" fontId="4" fillId="0" borderId="7"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justify" vertical="center" wrapText="1"/>
    </xf>
    <xf numFmtId="8" fontId="4" fillId="0" borderId="1" xfId="0" applyNumberFormat="1" applyFont="1" applyBorder="1" applyAlignment="1">
      <alignment horizontal="center" vertical="center" wrapText="1"/>
    </xf>
    <xf numFmtId="0" fontId="6" fillId="0" borderId="0" xfId="0" applyFont="1" applyAlignment="1">
      <alignment horizontal="justify" vertical="center" wrapText="1"/>
    </xf>
    <xf numFmtId="0" fontId="3" fillId="0" borderId="5" xfId="0" applyFont="1" applyBorder="1" applyAlignment="1">
      <alignment horizontal="center" vertical="center" wrapText="1"/>
    </xf>
    <xf numFmtId="0" fontId="2" fillId="0" borderId="5" xfId="0" applyFont="1" applyBorder="1" applyAlignment="1">
      <alignment horizontal="center" vertical="center" wrapText="1"/>
    </xf>
    <xf numFmtId="0" fontId="3" fillId="0" borderId="6" xfId="0" applyFont="1" applyBorder="1" applyAlignment="1">
      <alignment horizontal="center" vertical="center" wrapText="1"/>
    </xf>
    <xf numFmtId="0" fontId="2" fillId="0" borderId="7" xfId="0" applyFont="1" applyBorder="1" applyAlignment="1">
      <alignment horizontal="center" vertical="center" wrapText="1"/>
    </xf>
    <xf numFmtId="0" fontId="5" fillId="0" borderId="1" xfId="0" applyFont="1" applyBorder="1" applyAlignment="1">
      <alignment horizontal="center" vertical="center" wrapText="1"/>
    </xf>
    <xf numFmtId="0" fontId="7" fillId="0" borderId="7" xfId="0" applyFont="1" applyBorder="1" applyAlignment="1">
      <alignment horizontal="center" vertical="center" wrapText="1"/>
    </xf>
    <xf numFmtId="8" fontId="2" fillId="0" borderId="1" xfId="0" applyNumberFormat="1" applyFont="1" applyBorder="1" applyAlignment="1">
      <alignment horizontal="center" vertical="center" wrapText="1"/>
    </xf>
    <xf numFmtId="0" fontId="1" fillId="0" borderId="0" xfId="0" applyFont="1" applyAlignment="1">
      <alignment vertical="center" wrapText="1"/>
    </xf>
    <xf numFmtId="0" fontId="2" fillId="0" borderId="1" xfId="0" applyFont="1" applyBorder="1" applyAlignment="1">
      <alignment horizontal="center" vertical="center" wrapText="1"/>
    </xf>
    <xf numFmtId="8" fontId="9" fillId="0" borderId="1" xfId="0" applyNumberFormat="1" applyFont="1" applyBorder="1" applyAlignment="1">
      <alignment horizontal="center" vertical="center" wrapText="1"/>
    </xf>
    <xf numFmtId="8" fontId="10" fillId="0" borderId="1" xfId="0" applyNumberFormat="1" applyFont="1" applyBorder="1" applyAlignment="1">
      <alignment horizontal="center" vertical="center" wrapText="1"/>
    </xf>
    <xf numFmtId="0" fontId="6" fillId="0" borderId="0" xfId="0" applyFont="1" applyAlignment="1">
      <alignment horizontal="center" vertical="center" wrapText="1"/>
    </xf>
    <xf numFmtId="8" fontId="9" fillId="2" borderId="1" xfId="0" applyNumberFormat="1" applyFont="1" applyFill="1" applyBorder="1" applyAlignment="1">
      <alignment horizontal="center" vertical="center" wrapText="1"/>
    </xf>
    <xf numFmtId="0" fontId="12" fillId="0" borderId="8" xfId="0" applyFont="1" applyBorder="1" applyAlignment="1">
      <alignment horizontal="justify" vertical="center" wrapText="1"/>
    </xf>
    <xf numFmtId="0" fontId="0" fillId="0" borderId="9" xfId="0" applyBorder="1"/>
    <xf numFmtId="0" fontId="0" fillId="0" borderId="10" xfId="0" applyBorder="1"/>
    <xf numFmtId="0" fontId="12" fillId="0" borderId="11" xfId="0" applyFont="1" applyBorder="1" applyAlignment="1">
      <alignment horizontal="justify" vertical="center" wrapText="1"/>
    </xf>
    <xf numFmtId="0" fontId="0" fillId="0" borderId="12" xfId="0" applyBorder="1"/>
    <xf numFmtId="0" fontId="12" fillId="0" borderId="13" xfId="0" applyFont="1" applyBorder="1" applyAlignment="1">
      <alignment horizontal="justify" vertical="center" wrapText="1"/>
    </xf>
    <xf numFmtId="0" fontId="0" fillId="0" borderId="14" xfId="0" applyBorder="1"/>
    <xf numFmtId="0" fontId="0" fillId="0" borderId="15" xfId="0" applyBorder="1"/>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4" fillId="0" borderId="5" xfId="0" applyFont="1" applyBorder="1" applyAlignment="1">
      <alignment horizontal="center" vertical="center" wrapText="1"/>
    </xf>
    <xf numFmtId="0" fontId="4" fillId="0" borderId="7" xfId="0" applyFont="1" applyBorder="1" applyAlignment="1">
      <alignment horizontal="center" vertical="center" wrapText="1"/>
    </xf>
    <xf numFmtId="0" fontId="15" fillId="2" borderId="2" xfId="0" applyFont="1" applyFill="1" applyBorder="1" applyAlignment="1">
      <alignment horizontal="center" vertical="center" wrapText="1"/>
    </xf>
    <xf numFmtId="0" fontId="15" fillId="2" borderId="3" xfId="0" applyFont="1" applyFill="1" applyBorder="1" applyAlignment="1">
      <alignment horizontal="center" vertical="center" wrapText="1"/>
    </xf>
    <xf numFmtId="0" fontId="15" fillId="2" borderId="4" xfId="0" applyFont="1" applyFill="1" applyBorder="1" applyAlignment="1">
      <alignment horizontal="center" vertical="center" wrapText="1"/>
    </xf>
    <xf numFmtId="0" fontId="9" fillId="0" borderId="0" xfId="0" applyFont="1" applyAlignment="1">
      <alignment horizontal="center" vertical="center" wrapText="1"/>
    </xf>
    <xf numFmtId="0" fontId="6" fillId="0" borderId="0" xfId="0" applyFont="1" applyAlignment="1">
      <alignment horizontal="left"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0" borderId="6"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3" fillId="0" borderId="5" xfId="0" applyFont="1" applyBorder="1" applyAlignment="1">
      <alignment horizontal="justify" vertical="center" wrapText="1"/>
    </xf>
    <xf numFmtId="0" fontId="3" fillId="0" borderId="6" xfId="0" applyFont="1" applyBorder="1" applyAlignment="1">
      <alignment horizontal="justify" vertical="center" wrapText="1"/>
    </xf>
    <xf numFmtId="0" fontId="3" fillId="0" borderId="7" xfId="0" applyFont="1" applyBorder="1" applyAlignment="1">
      <alignment horizontal="justify" vertical="center" wrapText="1"/>
    </xf>
    <xf numFmtId="8" fontId="4" fillId="0" borderId="5" xfId="0" applyNumberFormat="1" applyFont="1" applyBorder="1" applyAlignment="1">
      <alignment horizontal="center" vertical="center" wrapText="1"/>
    </xf>
    <xf numFmtId="8" fontId="4" fillId="0" borderId="7" xfId="0" applyNumberFormat="1" applyFont="1" applyBorder="1" applyAlignment="1">
      <alignment horizontal="center" vertical="center" wrapText="1"/>
    </xf>
    <xf numFmtId="8" fontId="4" fillId="0" borderId="6"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7" xfId="0" applyFont="1" applyBorder="1" applyAlignment="1">
      <alignment horizontal="center" vertical="center" wrapText="1"/>
    </xf>
    <xf numFmtId="0" fontId="9" fillId="2" borderId="2"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10" fillId="0" borderId="2" xfId="0" applyFont="1" applyBorder="1" applyAlignment="1">
      <alignment horizontal="center" vertical="center" wrapText="1"/>
    </xf>
    <xf numFmtId="0" fontId="10" fillId="0" borderId="4" xfId="0" applyFont="1" applyBorder="1" applyAlignment="1">
      <alignment horizontal="center" vertical="center" wrapText="1"/>
    </xf>
    <xf numFmtId="0" fontId="13" fillId="0" borderId="11" xfId="0" applyFont="1" applyBorder="1" applyAlignment="1">
      <alignment horizontal="left" vertical="center" wrapText="1"/>
    </xf>
    <xf numFmtId="0" fontId="13" fillId="0" borderId="0" xfId="0" applyFont="1" applyAlignment="1">
      <alignment horizontal="left" vertical="center" wrapText="1"/>
    </xf>
    <xf numFmtId="0" fontId="13" fillId="0" borderId="12" xfId="0" applyFont="1" applyBorder="1" applyAlignment="1">
      <alignment horizontal="left" vertical="center" wrapText="1"/>
    </xf>
    <xf numFmtId="0" fontId="14" fillId="0" borderId="0" xfId="0" applyFont="1" applyAlignment="1">
      <alignment horizontal="left" vertical="center" wrapText="1"/>
    </xf>
    <xf numFmtId="0" fontId="8" fillId="3" borderId="0" xfId="0" applyFont="1" applyFill="1" applyAlignment="1">
      <alignment horizontal="center" vertical="center" wrapText="1"/>
    </xf>
    <xf numFmtId="0" fontId="9" fillId="0" borderId="0" xfId="0" applyFont="1" applyAlignment="1">
      <alignment horizontal="left" vertical="center" wrapText="1"/>
    </xf>
    <xf numFmtId="0" fontId="11" fillId="0" borderId="0" xfId="0" applyFont="1" applyAlignment="1">
      <alignment horizontal="left" vertical="center" wrapText="1"/>
    </xf>
    <xf numFmtId="0" fontId="3" fillId="0" borderId="16"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C73D37-B77D-4538-9F45-A55D5F259E97}">
  <dimension ref="A1:P135"/>
  <sheetViews>
    <sheetView tabSelected="1" zoomScale="80" zoomScaleNormal="80" workbookViewId="0">
      <selection sqref="A1:P1"/>
    </sheetView>
  </sheetViews>
  <sheetFormatPr defaultRowHeight="15" x14ac:dyDescent="0.25"/>
  <cols>
    <col min="2" max="2" width="63.140625" customWidth="1"/>
    <col min="3" max="3" width="22.140625" customWidth="1"/>
    <col min="5" max="5" width="13.85546875" customWidth="1"/>
    <col min="6" max="6" width="13.140625" customWidth="1"/>
    <col min="7" max="7" width="17.28515625" customWidth="1"/>
    <col min="8" max="8" width="17.85546875" customWidth="1"/>
    <col min="9" max="9" width="16.28515625" customWidth="1"/>
  </cols>
  <sheetData>
    <row r="1" spans="1:16" ht="44.25" customHeight="1" x14ac:dyDescent="0.25">
      <c r="A1" s="38" t="s">
        <v>97</v>
      </c>
      <c r="B1" s="38"/>
      <c r="C1" s="38"/>
      <c r="D1" s="38"/>
      <c r="E1" s="38"/>
      <c r="F1" s="38"/>
      <c r="G1" s="38"/>
      <c r="H1" s="38"/>
      <c r="I1" s="38"/>
      <c r="J1" s="38"/>
      <c r="K1" s="38"/>
      <c r="L1" s="38"/>
      <c r="M1" s="38"/>
      <c r="N1" s="38"/>
      <c r="O1" s="38"/>
      <c r="P1" s="38"/>
    </row>
    <row r="2" spans="1:16" ht="18.75" x14ac:dyDescent="0.25">
      <c r="A2" s="8"/>
    </row>
    <row r="3" spans="1:16" ht="18.75" x14ac:dyDescent="0.25">
      <c r="A3" s="8"/>
    </row>
    <row r="4" spans="1:16" ht="35.25" customHeight="1" x14ac:dyDescent="0.25">
      <c r="A4" s="39" t="s">
        <v>106</v>
      </c>
      <c r="B4" s="39"/>
      <c r="C4" s="39"/>
      <c r="D4" s="39"/>
      <c r="E4" s="39"/>
      <c r="F4" s="39"/>
      <c r="G4" s="39"/>
      <c r="H4" s="39"/>
      <c r="I4" s="39"/>
      <c r="J4" s="39"/>
      <c r="K4" s="39"/>
      <c r="L4" s="39"/>
      <c r="M4" s="39"/>
      <c r="N4" s="39"/>
      <c r="O4" s="39"/>
      <c r="P4" s="39"/>
    </row>
    <row r="5" spans="1:16" ht="30.75" customHeight="1" x14ac:dyDescent="0.25">
      <c r="A5" s="39" t="s">
        <v>107</v>
      </c>
      <c r="B5" s="39"/>
      <c r="C5" s="39"/>
      <c r="D5" s="39"/>
      <c r="E5" s="39"/>
      <c r="F5" s="39"/>
      <c r="G5" s="39"/>
      <c r="H5" s="39"/>
      <c r="I5" s="39"/>
      <c r="J5" s="39"/>
      <c r="K5" s="39"/>
      <c r="L5" s="39"/>
      <c r="M5" s="39"/>
      <c r="N5" s="39"/>
      <c r="O5" s="39"/>
      <c r="P5" s="39"/>
    </row>
    <row r="6" spans="1:16" ht="27" customHeight="1" x14ac:dyDescent="0.25">
      <c r="A6" s="39" t="s">
        <v>108</v>
      </c>
      <c r="B6" s="39"/>
      <c r="C6" s="39"/>
      <c r="D6" s="39"/>
      <c r="E6" s="39"/>
      <c r="F6" s="39"/>
      <c r="G6" s="39"/>
      <c r="H6" s="39"/>
      <c r="I6" s="39"/>
      <c r="J6" s="39"/>
      <c r="K6" s="39"/>
      <c r="L6" s="39"/>
      <c r="M6" s="39"/>
      <c r="N6" s="39"/>
      <c r="O6" s="39"/>
      <c r="P6" s="39"/>
    </row>
    <row r="7" spans="1:16" ht="32.25" customHeight="1" x14ac:dyDescent="0.25">
      <c r="A7" s="71" t="s">
        <v>109</v>
      </c>
      <c r="B7" s="71"/>
      <c r="C7" s="71"/>
      <c r="D7" s="71"/>
      <c r="E7" s="71"/>
      <c r="F7" s="71"/>
      <c r="G7" s="71"/>
      <c r="H7" s="71"/>
      <c r="I7" s="71"/>
      <c r="J7" s="71"/>
      <c r="K7" s="71"/>
      <c r="L7" s="71"/>
      <c r="M7" s="71"/>
      <c r="N7" s="71"/>
      <c r="O7" s="71"/>
      <c r="P7" s="71"/>
    </row>
    <row r="8" spans="1:16" ht="47.25" customHeight="1" x14ac:dyDescent="0.25">
      <c r="A8" s="39" t="s">
        <v>110</v>
      </c>
      <c r="B8" s="39"/>
      <c r="C8" s="39"/>
      <c r="D8" s="39"/>
      <c r="E8" s="39"/>
      <c r="F8" s="39"/>
      <c r="G8" s="39"/>
      <c r="H8" s="39"/>
      <c r="I8" s="39"/>
      <c r="J8" s="39"/>
      <c r="K8" s="39"/>
      <c r="L8" s="39"/>
      <c r="M8" s="39"/>
      <c r="N8" s="39"/>
      <c r="O8" s="39"/>
      <c r="P8" s="39"/>
    </row>
    <row r="9" spans="1:16" ht="51" customHeight="1" x14ac:dyDescent="0.25">
      <c r="A9" s="39" t="s">
        <v>111</v>
      </c>
      <c r="B9" s="39"/>
      <c r="C9" s="39"/>
      <c r="D9" s="39"/>
      <c r="E9" s="39"/>
      <c r="F9" s="39"/>
      <c r="G9" s="39"/>
      <c r="H9" s="39"/>
      <c r="I9" s="39"/>
      <c r="J9" s="39"/>
      <c r="K9" s="39"/>
      <c r="L9" s="39"/>
      <c r="M9" s="39"/>
      <c r="N9" s="39"/>
      <c r="O9" s="39"/>
      <c r="P9" s="39"/>
    </row>
    <row r="10" spans="1:16" ht="33.75" customHeight="1" x14ac:dyDescent="0.25">
      <c r="A10" s="72" t="s">
        <v>112</v>
      </c>
      <c r="B10" s="72"/>
      <c r="C10" s="72"/>
      <c r="D10" s="72"/>
      <c r="E10" s="72"/>
      <c r="F10" s="72"/>
      <c r="G10" s="72"/>
      <c r="H10" s="72"/>
      <c r="I10" s="72"/>
      <c r="J10" s="72"/>
      <c r="K10" s="72"/>
      <c r="L10" s="72"/>
      <c r="M10" s="72"/>
      <c r="N10" s="72"/>
      <c r="O10" s="72"/>
      <c r="P10" s="72"/>
    </row>
    <row r="11" spans="1:16" ht="29.25" customHeight="1" x14ac:dyDescent="0.25">
      <c r="A11" s="39" t="s">
        <v>113</v>
      </c>
      <c r="B11" s="39"/>
      <c r="C11" s="39"/>
      <c r="D11" s="39"/>
      <c r="E11" s="39"/>
      <c r="F11" s="39"/>
      <c r="G11" s="39"/>
      <c r="H11" s="39"/>
      <c r="I11" s="39"/>
      <c r="J11" s="39"/>
      <c r="K11" s="39"/>
      <c r="L11" s="39"/>
      <c r="M11" s="39"/>
      <c r="N11" s="39"/>
      <c r="O11" s="39"/>
      <c r="P11" s="39"/>
    </row>
    <row r="12" spans="1:16" ht="18.75" x14ac:dyDescent="0.25">
      <c r="A12" s="8"/>
    </row>
    <row r="13" spans="1:16" ht="42" customHeight="1" x14ac:dyDescent="0.25">
      <c r="A13" s="70" t="s">
        <v>98</v>
      </c>
      <c r="B13" s="70"/>
      <c r="C13" s="70"/>
      <c r="D13" s="70"/>
      <c r="E13" s="70"/>
      <c r="F13" s="70"/>
      <c r="G13" s="70"/>
      <c r="H13" s="70"/>
      <c r="I13" s="70"/>
      <c r="J13" s="70"/>
      <c r="K13" s="70"/>
      <c r="L13" s="70"/>
      <c r="M13" s="70"/>
      <c r="N13" s="70"/>
      <c r="O13" s="70"/>
      <c r="P13" s="70"/>
    </row>
    <row r="14" spans="1:16" ht="18.75" x14ac:dyDescent="0.25">
      <c r="A14" s="8"/>
    </row>
    <row r="15" spans="1:16" ht="15.75" x14ac:dyDescent="0.25">
      <c r="A15" s="22"/>
      <c r="B15" s="23"/>
      <c r="C15" s="23"/>
      <c r="D15" s="23"/>
      <c r="E15" s="23"/>
      <c r="F15" s="23"/>
      <c r="G15" s="23"/>
      <c r="H15" s="23"/>
      <c r="I15" s="23"/>
      <c r="J15" s="23"/>
      <c r="K15" s="23"/>
      <c r="L15" s="23"/>
      <c r="M15" s="23"/>
      <c r="N15" s="23"/>
      <c r="O15" s="23"/>
      <c r="P15" s="24"/>
    </row>
    <row r="16" spans="1:16" ht="27.75" customHeight="1" x14ac:dyDescent="0.25">
      <c r="A16" s="66" t="s">
        <v>99</v>
      </c>
      <c r="B16" s="67"/>
      <c r="C16" s="67"/>
      <c r="D16" s="67"/>
      <c r="E16" s="67"/>
      <c r="F16" s="67"/>
      <c r="G16" s="67"/>
      <c r="H16" s="67"/>
      <c r="I16" s="67"/>
      <c r="J16" s="67"/>
      <c r="K16" s="67"/>
      <c r="L16" s="67"/>
      <c r="M16" s="67"/>
      <c r="N16" s="67"/>
      <c r="O16" s="67"/>
      <c r="P16" s="68"/>
    </row>
    <row r="17" spans="1:16" ht="15.75" x14ac:dyDescent="0.25">
      <c r="A17" s="25"/>
      <c r="P17" s="26"/>
    </row>
    <row r="18" spans="1:16" ht="36.75" customHeight="1" x14ac:dyDescent="0.25">
      <c r="A18" s="66" t="s">
        <v>100</v>
      </c>
      <c r="B18" s="67"/>
      <c r="C18" s="67"/>
      <c r="D18" s="67"/>
      <c r="E18" s="67"/>
      <c r="F18" s="67"/>
      <c r="G18" s="67"/>
      <c r="H18" s="67"/>
      <c r="I18" s="67"/>
      <c r="J18" s="67"/>
      <c r="K18" s="67"/>
      <c r="L18" s="67"/>
      <c r="M18" s="67"/>
      <c r="N18" s="67"/>
      <c r="O18" s="67"/>
      <c r="P18" s="68"/>
    </row>
    <row r="19" spans="1:16" ht="15.75" x14ac:dyDescent="0.25">
      <c r="A19" s="25"/>
      <c r="P19" s="26"/>
    </row>
    <row r="20" spans="1:16" ht="37.5" customHeight="1" x14ac:dyDescent="0.25">
      <c r="A20" s="66" t="s">
        <v>101</v>
      </c>
      <c r="B20" s="67"/>
      <c r="C20" s="67"/>
      <c r="D20" s="67"/>
      <c r="E20" s="67"/>
      <c r="F20" s="67"/>
      <c r="G20" s="67"/>
      <c r="H20" s="67"/>
      <c r="I20" s="67"/>
      <c r="J20" s="67"/>
      <c r="K20" s="67"/>
      <c r="L20" s="67"/>
      <c r="M20" s="67"/>
      <c r="N20" s="67"/>
      <c r="O20" s="67"/>
      <c r="P20" s="68"/>
    </row>
    <row r="21" spans="1:16" ht="15.75" x14ac:dyDescent="0.25">
      <c r="A21" s="25"/>
      <c r="P21" s="26"/>
    </row>
    <row r="22" spans="1:16" ht="39.75" customHeight="1" x14ac:dyDescent="0.25">
      <c r="A22" s="66" t="s">
        <v>102</v>
      </c>
      <c r="B22" s="67"/>
      <c r="C22" s="67"/>
      <c r="D22" s="67"/>
      <c r="E22" s="67"/>
      <c r="F22" s="67"/>
      <c r="G22" s="67"/>
      <c r="H22" s="67"/>
      <c r="I22" s="67"/>
      <c r="J22" s="67"/>
      <c r="K22" s="67"/>
      <c r="L22" s="67"/>
      <c r="M22" s="67"/>
      <c r="N22" s="67"/>
      <c r="O22" s="67"/>
      <c r="P22" s="68"/>
    </row>
    <row r="23" spans="1:16" ht="15.75" x14ac:dyDescent="0.25">
      <c r="A23" s="27"/>
      <c r="B23" s="28"/>
      <c r="C23" s="28"/>
      <c r="D23" s="28"/>
      <c r="E23" s="28"/>
      <c r="F23" s="28"/>
      <c r="G23" s="28"/>
      <c r="H23" s="28"/>
      <c r="I23" s="28"/>
      <c r="J23" s="28"/>
      <c r="K23" s="28"/>
      <c r="L23" s="28"/>
      <c r="M23" s="28"/>
      <c r="N23" s="28"/>
      <c r="O23" s="28"/>
      <c r="P23" s="29"/>
    </row>
    <row r="24" spans="1:16" ht="36" customHeight="1" x14ac:dyDescent="0.25">
      <c r="A24" s="69" t="s">
        <v>103</v>
      </c>
      <c r="B24" s="69"/>
      <c r="C24" s="69"/>
      <c r="D24" s="69"/>
      <c r="E24" s="69"/>
      <c r="F24" s="69"/>
      <c r="G24" s="69"/>
      <c r="H24" s="69"/>
      <c r="I24" s="69"/>
      <c r="J24" s="69"/>
      <c r="K24" s="69"/>
      <c r="L24" s="69"/>
      <c r="M24" s="69"/>
      <c r="N24" s="69"/>
      <c r="O24" s="69"/>
      <c r="P24" s="69"/>
    </row>
    <row r="25" spans="1:16" ht="18.75" x14ac:dyDescent="0.25">
      <c r="A25" s="20"/>
    </row>
    <row r="26" spans="1:16" ht="33.75" customHeight="1" x14ac:dyDescent="0.25">
      <c r="A26" s="35" t="s">
        <v>0</v>
      </c>
      <c r="B26" s="36"/>
      <c r="C26" s="36"/>
      <c r="D26" s="36"/>
      <c r="E26" s="36"/>
      <c r="F26" s="36"/>
      <c r="G26" s="36"/>
      <c r="H26" s="37"/>
    </row>
    <row r="27" spans="1:16" ht="30" x14ac:dyDescent="0.25">
      <c r="A27" s="40" t="s">
        <v>1</v>
      </c>
      <c r="B27" s="33" t="s">
        <v>2</v>
      </c>
      <c r="C27" s="33" t="s">
        <v>3</v>
      </c>
      <c r="D27" s="33" t="s">
        <v>4</v>
      </c>
      <c r="E27" s="1" t="s">
        <v>5</v>
      </c>
      <c r="F27" s="1" t="s">
        <v>7</v>
      </c>
      <c r="G27" s="1" t="s">
        <v>10</v>
      </c>
      <c r="H27" s="1" t="s">
        <v>12</v>
      </c>
    </row>
    <row r="28" spans="1:16" ht="23.25" customHeight="1" x14ac:dyDescent="0.25">
      <c r="A28" s="41"/>
      <c r="B28" s="43"/>
      <c r="C28" s="43"/>
      <c r="D28" s="43"/>
      <c r="E28" s="2" t="s">
        <v>6</v>
      </c>
      <c r="F28" s="2" t="s">
        <v>8</v>
      </c>
      <c r="G28" s="2" t="s">
        <v>11</v>
      </c>
      <c r="H28" s="2" t="s">
        <v>13</v>
      </c>
    </row>
    <row r="29" spans="1:16" ht="0.75" customHeight="1" x14ac:dyDescent="0.25">
      <c r="A29" s="42"/>
      <c r="B29" s="34"/>
      <c r="C29" s="34"/>
      <c r="D29" s="34"/>
      <c r="E29" s="3"/>
      <c r="F29" s="4" t="s">
        <v>9</v>
      </c>
      <c r="G29" s="3"/>
      <c r="H29" s="3"/>
    </row>
    <row r="30" spans="1:16" ht="99.75" customHeight="1" x14ac:dyDescent="0.25">
      <c r="A30" s="5">
        <v>1</v>
      </c>
      <c r="B30" s="6" t="s">
        <v>14</v>
      </c>
      <c r="C30" s="5">
        <v>22721</v>
      </c>
      <c r="D30" s="5" t="s">
        <v>15</v>
      </c>
      <c r="E30" s="5">
        <v>1</v>
      </c>
      <c r="F30" s="5">
        <v>6</v>
      </c>
      <c r="G30" s="7">
        <v>3594.35</v>
      </c>
      <c r="H30" s="7">
        <f>E30*F30*G30</f>
        <v>21566.1</v>
      </c>
    </row>
    <row r="31" spans="1:16" ht="66" customHeight="1" x14ac:dyDescent="0.25">
      <c r="A31" s="5">
        <v>2</v>
      </c>
      <c r="B31" s="6" t="s">
        <v>16</v>
      </c>
      <c r="C31" s="5">
        <v>22721</v>
      </c>
      <c r="D31" s="5" t="s">
        <v>15</v>
      </c>
      <c r="E31" s="5">
        <v>1</v>
      </c>
      <c r="F31" s="5">
        <v>3</v>
      </c>
      <c r="G31" s="7">
        <v>700</v>
      </c>
      <c r="H31" s="7">
        <f>E31*F31*G31</f>
        <v>2100</v>
      </c>
    </row>
    <row r="32" spans="1:16" ht="24.75" customHeight="1" x14ac:dyDescent="0.25">
      <c r="A32" s="44" t="s">
        <v>17</v>
      </c>
      <c r="B32" s="45"/>
      <c r="C32" s="45"/>
      <c r="D32" s="45"/>
      <c r="E32" s="45"/>
      <c r="F32" s="45"/>
      <c r="G32" s="46"/>
      <c r="H32" s="18">
        <f>SUM(H30:H31)</f>
        <v>23666.1</v>
      </c>
    </row>
    <row r="33" spans="1:9" ht="18.75" x14ac:dyDescent="0.25">
      <c r="A33" s="8"/>
    </row>
    <row r="34" spans="1:9" ht="18.75" x14ac:dyDescent="0.25">
      <c r="A34" s="8"/>
    </row>
    <row r="35" spans="1:9" ht="35.25" customHeight="1" x14ac:dyDescent="0.25">
      <c r="A35" s="35" t="s">
        <v>18</v>
      </c>
      <c r="B35" s="36"/>
      <c r="C35" s="36"/>
      <c r="D35" s="36"/>
      <c r="E35" s="36"/>
      <c r="F35" s="36"/>
      <c r="G35" s="36"/>
      <c r="H35" s="36"/>
      <c r="I35" s="37"/>
    </row>
    <row r="36" spans="1:9" ht="45" customHeight="1" x14ac:dyDescent="0.25">
      <c r="A36" s="33" t="s">
        <v>1</v>
      </c>
      <c r="B36" s="33" t="s">
        <v>2</v>
      </c>
      <c r="C36" s="33" t="s">
        <v>19</v>
      </c>
      <c r="D36" s="33" t="s">
        <v>3</v>
      </c>
      <c r="E36" s="33" t="s">
        <v>4</v>
      </c>
      <c r="F36" s="1" t="s">
        <v>5</v>
      </c>
      <c r="G36" s="1" t="s">
        <v>20</v>
      </c>
      <c r="H36" s="1" t="s">
        <v>10</v>
      </c>
      <c r="I36" s="1" t="s">
        <v>12</v>
      </c>
    </row>
    <row r="37" spans="1:9" ht="42" customHeight="1" x14ac:dyDescent="0.25">
      <c r="A37" s="34"/>
      <c r="B37" s="34"/>
      <c r="C37" s="34"/>
      <c r="D37" s="34"/>
      <c r="E37" s="34"/>
      <c r="F37" s="4" t="s">
        <v>6</v>
      </c>
      <c r="G37" s="4" t="s">
        <v>9</v>
      </c>
      <c r="H37" s="4" t="s">
        <v>11</v>
      </c>
      <c r="I37" s="4" t="s">
        <v>13</v>
      </c>
    </row>
    <row r="38" spans="1:9" ht="115.5" customHeight="1" x14ac:dyDescent="0.25">
      <c r="A38" s="5">
        <v>3</v>
      </c>
      <c r="B38" s="6" t="s">
        <v>21</v>
      </c>
      <c r="C38" s="30" t="s">
        <v>22</v>
      </c>
      <c r="D38" s="5">
        <v>20460</v>
      </c>
      <c r="E38" s="5" t="s">
        <v>15</v>
      </c>
      <c r="F38" s="5">
        <v>1</v>
      </c>
      <c r="G38" s="5">
        <v>6</v>
      </c>
      <c r="H38" s="7">
        <v>65</v>
      </c>
      <c r="I38" s="7">
        <f t="shared" ref="I38:I47" si="0">F38*G38*H38</f>
        <v>390</v>
      </c>
    </row>
    <row r="39" spans="1:9" ht="51.75" customHeight="1" x14ac:dyDescent="0.25">
      <c r="A39" s="5">
        <v>4</v>
      </c>
      <c r="B39" s="6" t="s">
        <v>23</v>
      </c>
      <c r="C39" s="31"/>
      <c r="D39" s="5">
        <v>20460</v>
      </c>
      <c r="E39" s="5" t="s">
        <v>15</v>
      </c>
      <c r="F39" s="5">
        <v>20</v>
      </c>
      <c r="G39" s="5">
        <v>6</v>
      </c>
      <c r="H39" s="7">
        <v>66</v>
      </c>
      <c r="I39" s="7">
        <f t="shared" si="0"/>
        <v>7920</v>
      </c>
    </row>
    <row r="40" spans="1:9" ht="130.5" customHeight="1" x14ac:dyDescent="0.25">
      <c r="A40" s="5">
        <v>5</v>
      </c>
      <c r="B40" s="6" t="s">
        <v>24</v>
      </c>
      <c r="C40" s="31"/>
      <c r="D40" s="5">
        <v>20460</v>
      </c>
      <c r="E40" s="5" t="s">
        <v>15</v>
      </c>
      <c r="F40" s="5">
        <v>16</v>
      </c>
      <c r="G40" s="5">
        <v>6</v>
      </c>
      <c r="H40" s="7">
        <v>25</v>
      </c>
      <c r="I40" s="7">
        <f t="shared" si="0"/>
        <v>2400</v>
      </c>
    </row>
    <row r="41" spans="1:9" ht="43.5" customHeight="1" x14ac:dyDescent="0.25">
      <c r="A41" s="5">
        <v>6</v>
      </c>
      <c r="B41" s="6" t="s">
        <v>25</v>
      </c>
      <c r="C41" s="31"/>
      <c r="D41" s="5">
        <v>20460</v>
      </c>
      <c r="E41" s="5" t="s">
        <v>15</v>
      </c>
      <c r="F41" s="5">
        <v>60</v>
      </c>
      <c r="G41" s="5">
        <v>6</v>
      </c>
      <c r="H41" s="7">
        <v>42</v>
      </c>
      <c r="I41" s="7">
        <f t="shared" si="0"/>
        <v>15120</v>
      </c>
    </row>
    <row r="42" spans="1:9" ht="68.25" customHeight="1" x14ac:dyDescent="0.25">
      <c r="A42" s="5">
        <v>7</v>
      </c>
      <c r="B42" s="6" t="s">
        <v>26</v>
      </c>
      <c r="C42" s="31"/>
      <c r="D42" s="5">
        <v>4413</v>
      </c>
      <c r="E42" s="5" t="s">
        <v>15</v>
      </c>
      <c r="F42" s="5">
        <v>5</v>
      </c>
      <c r="G42" s="5">
        <v>6</v>
      </c>
      <c r="H42" s="7">
        <v>3.9</v>
      </c>
      <c r="I42" s="7">
        <f t="shared" si="0"/>
        <v>117</v>
      </c>
    </row>
    <row r="43" spans="1:9" ht="48.75" customHeight="1" x14ac:dyDescent="0.25">
      <c r="A43" s="5">
        <v>8</v>
      </c>
      <c r="B43" s="6" t="s">
        <v>27</v>
      </c>
      <c r="C43" s="31"/>
      <c r="D43" s="5">
        <v>20460</v>
      </c>
      <c r="E43" s="5" t="s">
        <v>15</v>
      </c>
      <c r="F43" s="5">
        <v>1</v>
      </c>
      <c r="G43" s="5">
        <v>6</v>
      </c>
      <c r="H43" s="7">
        <v>100</v>
      </c>
      <c r="I43" s="7">
        <f t="shared" si="0"/>
        <v>600</v>
      </c>
    </row>
    <row r="44" spans="1:9" ht="409.6" customHeight="1" x14ac:dyDescent="0.25">
      <c r="A44" s="5">
        <v>9</v>
      </c>
      <c r="B44" s="6" t="s">
        <v>28</v>
      </c>
      <c r="C44" s="31"/>
      <c r="D44" s="5">
        <v>26344</v>
      </c>
      <c r="E44" s="5" t="s">
        <v>15</v>
      </c>
      <c r="F44" s="5">
        <v>1</v>
      </c>
      <c r="G44" s="5">
        <v>6</v>
      </c>
      <c r="H44" s="7">
        <v>672.68</v>
      </c>
      <c r="I44" s="7">
        <f t="shared" si="0"/>
        <v>4036.08</v>
      </c>
    </row>
    <row r="45" spans="1:9" ht="396.75" customHeight="1" x14ac:dyDescent="0.25">
      <c r="A45" s="5">
        <v>10</v>
      </c>
      <c r="B45" s="6" t="s">
        <v>29</v>
      </c>
      <c r="C45" s="31"/>
      <c r="D45" s="5">
        <v>27618</v>
      </c>
      <c r="E45" s="5" t="s">
        <v>15</v>
      </c>
      <c r="F45" s="5">
        <v>1</v>
      </c>
      <c r="G45" s="5">
        <v>6</v>
      </c>
      <c r="H45" s="7">
        <v>195.83</v>
      </c>
      <c r="I45" s="7">
        <f t="shared" si="0"/>
        <v>1174.98</v>
      </c>
    </row>
    <row r="46" spans="1:9" ht="203.25" customHeight="1" x14ac:dyDescent="0.25">
      <c r="A46" s="5">
        <v>11</v>
      </c>
      <c r="B46" s="6" t="s">
        <v>30</v>
      </c>
      <c r="C46" s="31"/>
      <c r="D46" s="5">
        <v>13757</v>
      </c>
      <c r="E46" s="5" t="s">
        <v>15</v>
      </c>
      <c r="F46" s="5">
        <v>1</v>
      </c>
      <c r="G46" s="5">
        <v>6</v>
      </c>
      <c r="H46" s="7">
        <v>180</v>
      </c>
      <c r="I46" s="7">
        <f t="shared" si="0"/>
        <v>1080</v>
      </c>
    </row>
    <row r="47" spans="1:9" ht="23.25" customHeight="1" x14ac:dyDescent="0.25">
      <c r="A47" s="30">
        <v>12</v>
      </c>
      <c r="B47" s="47" t="s">
        <v>31</v>
      </c>
      <c r="C47" s="31"/>
      <c r="D47" s="10"/>
      <c r="E47" s="30" t="s">
        <v>15</v>
      </c>
      <c r="F47" s="30">
        <v>1</v>
      </c>
      <c r="G47" s="30">
        <v>6</v>
      </c>
      <c r="H47" s="50">
        <v>110</v>
      </c>
      <c r="I47" s="50">
        <f t="shared" si="0"/>
        <v>660</v>
      </c>
    </row>
    <row r="48" spans="1:9" ht="20.25" customHeight="1" x14ac:dyDescent="0.25">
      <c r="A48" s="31"/>
      <c r="B48" s="48"/>
      <c r="C48" s="31"/>
      <c r="D48" s="11">
        <v>13757</v>
      </c>
      <c r="E48" s="31"/>
      <c r="F48" s="31"/>
      <c r="G48" s="31"/>
      <c r="H48" s="52"/>
      <c r="I48" s="52"/>
    </row>
    <row r="49" spans="1:9" ht="14.25" customHeight="1" x14ac:dyDescent="0.25">
      <c r="A49" s="32"/>
      <c r="B49" s="49"/>
      <c r="C49" s="31"/>
      <c r="D49" s="12"/>
      <c r="E49" s="32"/>
      <c r="F49" s="32"/>
      <c r="G49" s="32"/>
      <c r="H49" s="51"/>
      <c r="I49" s="51"/>
    </row>
    <row r="50" spans="1:9" ht="36" customHeight="1" x14ac:dyDescent="0.25">
      <c r="A50" s="30">
        <v>13</v>
      </c>
      <c r="B50" s="47" t="s">
        <v>32</v>
      </c>
      <c r="C50" s="31"/>
      <c r="D50" s="10"/>
      <c r="E50" s="30" t="s">
        <v>15</v>
      </c>
      <c r="F50" s="30">
        <v>20</v>
      </c>
      <c r="G50" s="30">
        <v>6</v>
      </c>
      <c r="H50" s="50">
        <v>60</v>
      </c>
      <c r="I50" s="50">
        <f>F50*G50*H50</f>
        <v>7200</v>
      </c>
    </row>
    <row r="51" spans="1:9" ht="20.25" customHeight="1" x14ac:dyDescent="0.25">
      <c r="A51" s="31"/>
      <c r="B51" s="48"/>
      <c r="C51" s="31"/>
      <c r="D51" s="11">
        <v>13757</v>
      </c>
      <c r="E51" s="31"/>
      <c r="F51" s="31"/>
      <c r="G51" s="31"/>
      <c r="H51" s="52"/>
      <c r="I51" s="52"/>
    </row>
    <row r="52" spans="1:9" ht="31.5" customHeight="1" x14ac:dyDescent="0.25">
      <c r="A52" s="32"/>
      <c r="B52" s="49"/>
      <c r="C52" s="31"/>
      <c r="D52" s="12"/>
      <c r="E52" s="32"/>
      <c r="F52" s="32"/>
      <c r="G52" s="32"/>
      <c r="H52" s="51"/>
      <c r="I52" s="51"/>
    </row>
    <row r="53" spans="1:9" ht="57.75" customHeight="1" x14ac:dyDescent="0.25">
      <c r="A53" s="30">
        <v>14</v>
      </c>
      <c r="B53" s="47" t="s">
        <v>33</v>
      </c>
      <c r="C53" s="31"/>
      <c r="D53" s="10"/>
      <c r="E53" s="30" t="s">
        <v>15</v>
      </c>
      <c r="F53" s="30">
        <v>2</v>
      </c>
      <c r="G53" s="30">
        <v>6</v>
      </c>
      <c r="H53" s="50">
        <v>80</v>
      </c>
      <c r="I53" s="50">
        <f>F53*G53*H53</f>
        <v>960</v>
      </c>
    </row>
    <row r="54" spans="1:9" x14ac:dyDescent="0.25">
      <c r="A54" s="31"/>
      <c r="B54" s="48"/>
      <c r="C54" s="31"/>
      <c r="D54" s="11">
        <v>13757</v>
      </c>
      <c r="E54" s="31"/>
      <c r="F54" s="31"/>
      <c r="G54" s="31"/>
      <c r="H54" s="52"/>
      <c r="I54" s="52"/>
    </row>
    <row r="55" spans="1:9" ht="15.75" x14ac:dyDescent="0.25">
      <c r="A55" s="32"/>
      <c r="B55" s="49"/>
      <c r="C55" s="31"/>
      <c r="D55" s="12"/>
      <c r="E55" s="32"/>
      <c r="F55" s="32"/>
      <c r="G55" s="32"/>
      <c r="H55" s="51"/>
      <c r="I55" s="51"/>
    </row>
    <row r="56" spans="1:9" ht="197.25" customHeight="1" x14ac:dyDescent="0.25">
      <c r="A56" s="30">
        <v>15</v>
      </c>
      <c r="B56" s="47" t="s">
        <v>34</v>
      </c>
      <c r="C56" s="31"/>
      <c r="D56" s="10"/>
      <c r="E56" s="30" t="s">
        <v>15</v>
      </c>
      <c r="F56" s="30">
        <v>1</v>
      </c>
      <c r="G56" s="30">
        <v>6</v>
      </c>
      <c r="H56" s="50">
        <v>632</v>
      </c>
      <c r="I56" s="50">
        <f>F56*G56*H56</f>
        <v>3792</v>
      </c>
    </row>
    <row r="57" spans="1:9" x14ac:dyDescent="0.25">
      <c r="A57" s="31"/>
      <c r="B57" s="48"/>
      <c r="C57" s="31"/>
      <c r="D57" s="11">
        <v>13757</v>
      </c>
      <c r="E57" s="31"/>
      <c r="F57" s="31"/>
      <c r="G57" s="31"/>
      <c r="H57" s="52"/>
      <c r="I57" s="52"/>
    </row>
    <row r="58" spans="1:9" ht="33" customHeight="1" x14ac:dyDescent="0.25">
      <c r="A58" s="32"/>
      <c r="B58" s="49"/>
      <c r="C58" s="31"/>
      <c r="D58" s="12"/>
      <c r="E58" s="32"/>
      <c r="F58" s="32"/>
      <c r="G58" s="32"/>
      <c r="H58" s="51"/>
      <c r="I58" s="51"/>
    </row>
    <row r="59" spans="1:9" ht="21.75" customHeight="1" x14ac:dyDescent="0.25">
      <c r="A59" s="30">
        <v>16</v>
      </c>
      <c r="B59" s="47" t="s">
        <v>35</v>
      </c>
      <c r="C59" s="31"/>
      <c r="D59" s="10"/>
      <c r="E59" s="30" t="s">
        <v>15</v>
      </c>
      <c r="F59" s="30">
        <v>1</v>
      </c>
      <c r="G59" s="30">
        <v>6</v>
      </c>
      <c r="H59" s="50">
        <v>438</v>
      </c>
      <c r="I59" s="50">
        <f>F59*G59*H59</f>
        <v>2628</v>
      </c>
    </row>
    <row r="60" spans="1:9" x14ac:dyDescent="0.25">
      <c r="A60" s="31"/>
      <c r="B60" s="48"/>
      <c r="C60" s="31"/>
      <c r="D60" s="11">
        <v>13757</v>
      </c>
      <c r="E60" s="31"/>
      <c r="F60" s="31"/>
      <c r="G60" s="31"/>
      <c r="H60" s="52"/>
      <c r="I60" s="52"/>
    </row>
    <row r="61" spans="1:9" ht="15.75" x14ac:dyDescent="0.25">
      <c r="A61" s="32"/>
      <c r="B61" s="49"/>
      <c r="C61" s="31"/>
      <c r="D61" s="12"/>
      <c r="E61" s="32"/>
      <c r="F61" s="32"/>
      <c r="G61" s="32"/>
      <c r="H61" s="51"/>
      <c r="I61" s="51"/>
    </row>
    <row r="62" spans="1:9" ht="201.75" customHeight="1" x14ac:dyDescent="0.25">
      <c r="A62" s="5">
        <v>17</v>
      </c>
      <c r="B62" s="6" t="s">
        <v>36</v>
      </c>
      <c r="C62" s="31"/>
      <c r="D62" s="5">
        <v>4006</v>
      </c>
      <c r="E62" s="5" t="s">
        <v>15</v>
      </c>
      <c r="F62" s="5">
        <v>1</v>
      </c>
      <c r="G62" s="5">
        <v>6</v>
      </c>
      <c r="H62" s="7">
        <v>110</v>
      </c>
      <c r="I62" s="7">
        <f>F62*G62*H62</f>
        <v>660</v>
      </c>
    </row>
    <row r="63" spans="1:9" ht="105" customHeight="1" x14ac:dyDescent="0.25">
      <c r="A63" s="5">
        <v>18</v>
      </c>
      <c r="B63" s="6" t="s">
        <v>37</v>
      </c>
      <c r="C63" s="31"/>
      <c r="D63" s="5">
        <v>26344</v>
      </c>
      <c r="E63" s="5" t="s">
        <v>15</v>
      </c>
      <c r="F63" s="5">
        <v>1</v>
      </c>
      <c r="G63" s="5">
        <v>6</v>
      </c>
      <c r="H63" s="7">
        <v>212.47</v>
      </c>
      <c r="I63" s="7">
        <f>F63*G63*H63</f>
        <v>1274.82</v>
      </c>
    </row>
    <row r="64" spans="1:9" ht="30.75" customHeight="1" x14ac:dyDescent="0.25">
      <c r="A64" s="30">
        <v>19</v>
      </c>
      <c r="B64" s="47" t="s">
        <v>38</v>
      </c>
      <c r="C64" s="31"/>
      <c r="D64" s="30">
        <v>13757</v>
      </c>
      <c r="E64" s="30" t="s">
        <v>15</v>
      </c>
      <c r="F64" s="30">
        <v>1</v>
      </c>
      <c r="G64" s="30">
        <v>6</v>
      </c>
      <c r="H64" s="50">
        <v>130</v>
      </c>
      <c r="I64" s="50">
        <f>F64*G64*H64</f>
        <v>780</v>
      </c>
    </row>
    <row r="65" spans="1:9" x14ac:dyDescent="0.25">
      <c r="A65" s="32"/>
      <c r="B65" s="49"/>
      <c r="C65" s="31"/>
      <c r="D65" s="32"/>
      <c r="E65" s="32"/>
      <c r="F65" s="32"/>
      <c r="G65" s="32"/>
      <c r="H65" s="51"/>
      <c r="I65" s="51"/>
    </row>
    <row r="66" spans="1:9" ht="36" customHeight="1" x14ac:dyDescent="0.25">
      <c r="A66" s="30">
        <v>20</v>
      </c>
      <c r="B66" s="47" t="s">
        <v>39</v>
      </c>
      <c r="C66" s="31"/>
      <c r="D66" s="30">
        <v>13757</v>
      </c>
      <c r="E66" s="30" t="s">
        <v>15</v>
      </c>
      <c r="F66" s="30">
        <v>25</v>
      </c>
      <c r="G66" s="30">
        <v>6</v>
      </c>
      <c r="H66" s="50">
        <v>9.9</v>
      </c>
      <c r="I66" s="50">
        <f>F66*G66*H66</f>
        <v>1485</v>
      </c>
    </row>
    <row r="67" spans="1:9" x14ac:dyDescent="0.25">
      <c r="A67" s="32"/>
      <c r="B67" s="49"/>
      <c r="C67" s="31"/>
      <c r="D67" s="32"/>
      <c r="E67" s="32"/>
      <c r="F67" s="32"/>
      <c r="G67" s="32"/>
      <c r="H67" s="51"/>
      <c r="I67" s="51"/>
    </row>
    <row r="68" spans="1:9" ht="36" customHeight="1" x14ac:dyDescent="0.25">
      <c r="A68" s="30">
        <v>21</v>
      </c>
      <c r="B68" s="47" t="s">
        <v>40</v>
      </c>
      <c r="C68" s="31"/>
      <c r="D68" s="30">
        <v>30003</v>
      </c>
      <c r="E68" s="30" t="s">
        <v>15</v>
      </c>
      <c r="F68" s="30">
        <v>8</v>
      </c>
      <c r="G68" s="30">
        <v>6</v>
      </c>
      <c r="H68" s="50">
        <v>24</v>
      </c>
      <c r="I68" s="50">
        <f>F68*G68*H68</f>
        <v>1152</v>
      </c>
    </row>
    <row r="69" spans="1:9" x14ac:dyDescent="0.25">
      <c r="A69" s="32"/>
      <c r="B69" s="49"/>
      <c r="C69" s="31"/>
      <c r="D69" s="32"/>
      <c r="E69" s="32"/>
      <c r="F69" s="32"/>
      <c r="G69" s="32"/>
      <c r="H69" s="51"/>
      <c r="I69" s="51"/>
    </row>
    <row r="70" spans="1:9" ht="57" customHeight="1" x14ac:dyDescent="0.25">
      <c r="A70" s="5">
        <v>22</v>
      </c>
      <c r="B70" s="6" t="s">
        <v>41</v>
      </c>
      <c r="C70" s="32"/>
      <c r="D70" s="5">
        <v>4413</v>
      </c>
      <c r="E70" s="5" t="s">
        <v>15</v>
      </c>
      <c r="F70" s="5">
        <v>10</v>
      </c>
      <c r="G70" s="5">
        <v>6</v>
      </c>
      <c r="H70" s="7">
        <v>1.58</v>
      </c>
      <c r="I70" s="7">
        <f>F70*G70*H70</f>
        <v>94.800000000000011</v>
      </c>
    </row>
    <row r="71" spans="1:9" ht="21" customHeight="1" x14ac:dyDescent="0.25">
      <c r="A71" s="30">
        <v>23</v>
      </c>
      <c r="B71" s="47" t="s">
        <v>42</v>
      </c>
      <c r="C71" s="30" t="s">
        <v>43</v>
      </c>
      <c r="D71" s="56"/>
      <c r="E71" s="30" t="s">
        <v>15</v>
      </c>
      <c r="F71" s="30">
        <v>1</v>
      </c>
      <c r="G71" s="30">
        <v>3</v>
      </c>
      <c r="H71" s="50">
        <v>65</v>
      </c>
      <c r="I71" s="50">
        <f>F71*G71*H71</f>
        <v>195</v>
      </c>
    </row>
    <row r="72" spans="1:9" ht="15" customHeight="1" x14ac:dyDescent="0.25">
      <c r="A72" s="32"/>
      <c r="B72" s="49"/>
      <c r="C72" s="31"/>
      <c r="D72" s="57"/>
      <c r="E72" s="32"/>
      <c r="F72" s="32"/>
      <c r="G72" s="32"/>
      <c r="H72" s="51"/>
      <c r="I72" s="51"/>
    </row>
    <row r="73" spans="1:9" ht="36.75" customHeight="1" x14ac:dyDescent="0.25">
      <c r="A73" s="5">
        <v>24</v>
      </c>
      <c r="B73" s="6" t="s">
        <v>44</v>
      </c>
      <c r="C73" s="31"/>
      <c r="D73" s="5">
        <v>20460</v>
      </c>
      <c r="E73" s="5" t="s">
        <v>15</v>
      </c>
      <c r="F73" s="5">
        <v>10</v>
      </c>
      <c r="G73" s="5">
        <v>3</v>
      </c>
      <c r="H73" s="7">
        <v>42</v>
      </c>
      <c r="I73" s="7">
        <f>F73*G73*H73</f>
        <v>1260</v>
      </c>
    </row>
    <row r="74" spans="1:9" ht="340.5" customHeight="1" x14ac:dyDescent="0.25">
      <c r="A74" s="5">
        <v>25</v>
      </c>
      <c r="B74" s="6" t="s">
        <v>45</v>
      </c>
      <c r="C74" s="32"/>
      <c r="D74" s="5">
        <v>26344</v>
      </c>
      <c r="E74" s="5" t="s">
        <v>15</v>
      </c>
      <c r="F74" s="5">
        <v>1</v>
      </c>
      <c r="G74" s="5">
        <v>3</v>
      </c>
      <c r="H74" s="7">
        <v>212.47</v>
      </c>
      <c r="I74" s="7">
        <f>F74*G74*H74</f>
        <v>637.41</v>
      </c>
    </row>
    <row r="75" spans="1:9" ht="41.25" customHeight="1" x14ac:dyDescent="0.25">
      <c r="A75" s="53" t="s">
        <v>104</v>
      </c>
      <c r="B75" s="54"/>
      <c r="C75" s="54"/>
      <c r="D75" s="54"/>
      <c r="E75" s="54"/>
      <c r="F75" s="54"/>
      <c r="G75" s="54"/>
      <c r="H75" s="55"/>
      <c r="I75" s="18">
        <f>SUM(I38:I74)</f>
        <v>55617.090000000004</v>
      </c>
    </row>
    <row r="76" spans="1:9" ht="18.75" x14ac:dyDescent="0.25">
      <c r="A76" s="8"/>
    </row>
    <row r="77" spans="1:9" ht="18.75" x14ac:dyDescent="0.25">
      <c r="A77" s="8"/>
    </row>
    <row r="78" spans="1:9" ht="42.75" customHeight="1" x14ac:dyDescent="0.25">
      <c r="A78" s="35" t="s">
        <v>46</v>
      </c>
      <c r="B78" s="36"/>
      <c r="C78" s="36"/>
      <c r="D78" s="36"/>
      <c r="E78" s="36"/>
      <c r="F78" s="36"/>
      <c r="G78" s="36"/>
      <c r="H78" s="36"/>
      <c r="I78" s="37"/>
    </row>
    <row r="79" spans="1:9" ht="60" x14ac:dyDescent="0.25">
      <c r="A79" s="40" t="s">
        <v>1</v>
      </c>
      <c r="B79" s="33" t="s">
        <v>2</v>
      </c>
      <c r="C79" s="33" t="s">
        <v>47</v>
      </c>
      <c r="D79" s="33" t="s">
        <v>3</v>
      </c>
      <c r="E79" s="33" t="s">
        <v>4</v>
      </c>
      <c r="F79" s="1" t="s">
        <v>48</v>
      </c>
      <c r="G79" s="1" t="s">
        <v>20</v>
      </c>
      <c r="H79" s="1" t="s">
        <v>10</v>
      </c>
      <c r="I79" s="1" t="s">
        <v>12</v>
      </c>
    </row>
    <row r="80" spans="1:9" ht="30" x14ac:dyDescent="0.25">
      <c r="A80" s="42"/>
      <c r="B80" s="34"/>
      <c r="C80" s="34"/>
      <c r="D80" s="34"/>
      <c r="E80" s="34"/>
      <c r="F80" s="4" t="s">
        <v>6</v>
      </c>
      <c r="G80" s="4" t="s">
        <v>9</v>
      </c>
      <c r="H80" s="4" t="s">
        <v>11</v>
      </c>
      <c r="I80" s="4" t="s">
        <v>13</v>
      </c>
    </row>
    <row r="81" spans="1:9" ht="72" customHeight="1" x14ac:dyDescent="0.25">
      <c r="A81" s="30">
        <v>26</v>
      </c>
      <c r="B81" s="47" t="s">
        <v>49</v>
      </c>
      <c r="C81" s="9" t="s">
        <v>50</v>
      </c>
      <c r="D81" s="30">
        <v>24996</v>
      </c>
      <c r="E81" s="30" t="s">
        <v>15</v>
      </c>
      <c r="F81" s="30">
        <v>1</v>
      </c>
      <c r="G81" s="30">
        <v>5</v>
      </c>
      <c r="H81" s="50">
        <v>168</v>
      </c>
      <c r="I81" s="50">
        <f>F81*G81*H81</f>
        <v>840</v>
      </c>
    </row>
    <row r="82" spans="1:9" ht="14.25" customHeight="1" x14ac:dyDescent="0.25">
      <c r="A82" s="31"/>
      <c r="B82" s="48"/>
      <c r="C82" s="11" t="s">
        <v>51</v>
      </c>
      <c r="D82" s="31"/>
      <c r="E82" s="31"/>
      <c r="F82" s="31"/>
      <c r="G82" s="31"/>
      <c r="H82" s="52"/>
      <c r="I82" s="52"/>
    </row>
    <row r="83" spans="1:9" x14ac:dyDescent="0.25">
      <c r="A83" s="73"/>
      <c r="B83" s="48"/>
      <c r="C83" s="14" t="s">
        <v>52</v>
      </c>
      <c r="D83" s="32"/>
      <c r="E83" s="32"/>
      <c r="F83" s="32"/>
      <c r="G83" s="32"/>
      <c r="H83" s="51"/>
      <c r="I83" s="51"/>
    </row>
    <row r="84" spans="1:9" ht="21.75" customHeight="1" x14ac:dyDescent="0.25">
      <c r="A84" s="31">
        <v>27</v>
      </c>
      <c r="B84" s="48"/>
      <c r="C84" s="9" t="s">
        <v>53</v>
      </c>
      <c r="D84" s="30">
        <v>24996</v>
      </c>
      <c r="E84" s="30" t="s">
        <v>15</v>
      </c>
      <c r="F84" s="30">
        <v>1</v>
      </c>
      <c r="G84" s="30">
        <v>1</v>
      </c>
      <c r="H84" s="50">
        <v>168</v>
      </c>
      <c r="I84" s="50">
        <f>F84*G84*H84</f>
        <v>168</v>
      </c>
    </row>
    <row r="85" spans="1:9" ht="18.75" customHeight="1" x14ac:dyDescent="0.25">
      <c r="A85" s="31"/>
      <c r="B85" s="48"/>
      <c r="C85" s="11" t="s">
        <v>54</v>
      </c>
      <c r="D85" s="31"/>
      <c r="E85" s="31"/>
      <c r="F85" s="31"/>
      <c r="G85" s="31"/>
      <c r="H85" s="52"/>
      <c r="I85" s="52"/>
    </row>
    <row r="86" spans="1:9" ht="21" customHeight="1" x14ac:dyDescent="0.25">
      <c r="A86" s="32"/>
      <c r="B86" s="49"/>
      <c r="C86" s="14" t="s">
        <v>55</v>
      </c>
      <c r="D86" s="32"/>
      <c r="E86" s="32"/>
      <c r="F86" s="32"/>
      <c r="G86" s="32"/>
      <c r="H86" s="51"/>
      <c r="I86" s="51"/>
    </row>
    <row r="87" spans="1:9" ht="81" customHeight="1" x14ac:dyDescent="0.25">
      <c r="A87" s="30">
        <v>28</v>
      </c>
      <c r="B87" s="47" t="s">
        <v>56</v>
      </c>
      <c r="C87" s="9" t="s">
        <v>50</v>
      </c>
      <c r="D87" s="30">
        <v>24996</v>
      </c>
      <c r="E87" s="30" t="s">
        <v>15</v>
      </c>
      <c r="F87" s="30">
        <v>1</v>
      </c>
      <c r="G87" s="30">
        <v>4</v>
      </c>
      <c r="H87" s="50">
        <v>150</v>
      </c>
      <c r="I87" s="50">
        <f>F87*G87*H87</f>
        <v>600</v>
      </c>
    </row>
    <row r="88" spans="1:9" ht="22.5" customHeight="1" x14ac:dyDescent="0.25">
      <c r="A88" s="31"/>
      <c r="B88" s="48"/>
      <c r="C88" s="11" t="s">
        <v>51</v>
      </c>
      <c r="D88" s="31"/>
      <c r="E88" s="31"/>
      <c r="F88" s="31"/>
      <c r="G88" s="31"/>
      <c r="H88" s="52"/>
      <c r="I88" s="52"/>
    </row>
    <row r="89" spans="1:9" x14ac:dyDescent="0.25">
      <c r="A89" s="73"/>
      <c r="B89" s="48"/>
      <c r="C89" s="14" t="s">
        <v>57</v>
      </c>
      <c r="D89" s="32"/>
      <c r="E89" s="32"/>
      <c r="F89" s="32"/>
      <c r="G89" s="32"/>
      <c r="H89" s="51"/>
      <c r="I89" s="51"/>
    </row>
    <row r="90" spans="1:9" x14ac:dyDescent="0.25">
      <c r="A90" s="31">
        <v>29</v>
      </c>
      <c r="B90" s="48"/>
      <c r="C90" s="9" t="s">
        <v>53</v>
      </c>
      <c r="D90" s="30">
        <v>24996</v>
      </c>
      <c r="E90" s="30" t="s">
        <v>15</v>
      </c>
      <c r="F90" s="30">
        <v>1</v>
      </c>
      <c r="G90" s="30">
        <v>1</v>
      </c>
      <c r="H90" s="50">
        <v>150</v>
      </c>
      <c r="I90" s="50">
        <f>F90*G90*H90</f>
        <v>150</v>
      </c>
    </row>
    <row r="91" spans="1:9" ht="22.5" customHeight="1" x14ac:dyDescent="0.25">
      <c r="A91" s="31"/>
      <c r="B91" s="48"/>
      <c r="C91" s="11" t="s">
        <v>54</v>
      </c>
      <c r="D91" s="31"/>
      <c r="E91" s="31"/>
      <c r="F91" s="31"/>
      <c r="G91" s="31"/>
      <c r="H91" s="52"/>
      <c r="I91" s="52"/>
    </row>
    <row r="92" spans="1:9" ht="29.25" customHeight="1" x14ac:dyDescent="0.25">
      <c r="A92" s="32"/>
      <c r="B92" s="49"/>
      <c r="C92" s="14" t="s">
        <v>55</v>
      </c>
      <c r="D92" s="32"/>
      <c r="E92" s="32"/>
      <c r="F92" s="32"/>
      <c r="G92" s="32"/>
      <c r="H92" s="51"/>
      <c r="I92" s="51"/>
    </row>
    <row r="93" spans="1:9" ht="80.25" customHeight="1" x14ac:dyDescent="0.25">
      <c r="A93" s="30">
        <v>30</v>
      </c>
      <c r="B93" s="47" t="s">
        <v>58</v>
      </c>
      <c r="C93" s="9" t="s">
        <v>59</v>
      </c>
      <c r="D93" s="30">
        <v>24996</v>
      </c>
      <c r="E93" s="30" t="s">
        <v>15</v>
      </c>
      <c r="F93" s="30">
        <v>1</v>
      </c>
      <c r="G93" s="30">
        <v>4</v>
      </c>
      <c r="H93" s="50">
        <v>150</v>
      </c>
      <c r="I93" s="50">
        <f>F93*G93*H93</f>
        <v>600</v>
      </c>
    </row>
    <row r="94" spans="1:9" ht="22.5" customHeight="1" x14ac:dyDescent="0.25">
      <c r="A94" s="31"/>
      <c r="B94" s="48"/>
      <c r="C94" s="11" t="s">
        <v>51</v>
      </c>
      <c r="D94" s="31"/>
      <c r="E94" s="31"/>
      <c r="F94" s="31"/>
      <c r="G94" s="31"/>
      <c r="H94" s="52"/>
      <c r="I94" s="52"/>
    </row>
    <row r="95" spans="1:9" x14ac:dyDescent="0.25">
      <c r="A95" s="73"/>
      <c r="B95" s="48"/>
      <c r="C95" s="14" t="s">
        <v>57</v>
      </c>
      <c r="D95" s="32"/>
      <c r="E95" s="32"/>
      <c r="F95" s="32"/>
      <c r="G95" s="32"/>
      <c r="H95" s="51"/>
      <c r="I95" s="51"/>
    </row>
    <row r="96" spans="1:9" x14ac:dyDescent="0.25">
      <c r="A96" s="31">
        <v>31</v>
      </c>
      <c r="B96" s="48"/>
      <c r="C96" s="9" t="s">
        <v>53</v>
      </c>
      <c r="D96" s="30">
        <v>24996</v>
      </c>
      <c r="E96" s="30" t="s">
        <v>15</v>
      </c>
      <c r="F96" s="30">
        <v>1</v>
      </c>
      <c r="G96" s="30">
        <v>1</v>
      </c>
      <c r="H96" s="50">
        <v>150</v>
      </c>
      <c r="I96" s="50">
        <v>150</v>
      </c>
    </row>
    <row r="97" spans="1:16" ht="21.75" customHeight="1" x14ac:dyDescent="0.25">
      <c r="A97" s="31"/>
      <c r="B97" s="48"/>
      <c r="C97" s="11" t="s">
        <v>54</v>
      </c>
      <c r="D97" s="31"/>
      <c r="E97" s="31"/>
      <c r="F97" s="31"/>
      <c r="G97" s="31"/>
      <c r="H97" s="52"/>
      <c r="I97" s="52"/>
    </row>
    <row r="98" spans="1:16" ht="32.25" customHeight="1" x14ac:dyDescent="0.25">
      <c r="A98" s="32"/>
      <c r="B98" s="49"/>
      <c r="C98" s="14" t="s">
        <v>55</v>
      </c>
      <c r="D98" s="32"/>
      <c r="E98" s="32"/>
      <c r="F98" s="32"/>
      <c r="G98" s="32"/>
      <c r="H98" s="51"/>
      <c r="I98" s="51"/>
    </row>
    <row r="99" spans="1:16" ht="30.75" customHeight="1" x14ac:dyDescent="0.25">
      <c r="A99" s="53" t="s">
        <v>105</v>
      </c>
      <c r="B99" s="54"/>
      <c r="C99" s="54"/>
      <c r="D99" s="54"/>
      <c r="E99" s="54"/>
      <c r="F99" s="54"/>
      <c r="G99" s="54"/>
      <c r="H99" s="55"/>
      <c r="I99" s="18">
        <f>SUM(I81:I98)</f>
        <v>2508</v>
      </c>
    </row>
    <row r="100" spans="1:16" ht="18.75" x14ac:dyDescent="0.25">
      <c r="A100" s="8"/>
    </row>
    <row r="101" spans="1:16" ht="18.75" x14ac:dyDescent="0.25">
      <c r="A101" s="8"/>
    </row>
    <row r="102" spans="1:16" ht="39" customHeight="1" x14ac:dyDescent="0.25">
      <c r="A102" s="35" t="s">
        <v>60</v>
      </c>
      <c r="B102" s="36"/>
      <c r="C102" s="36"/>
      <c r="D102" s="36"/>
      <c r="E102" s="36"/>
      <c r="F102" s="36"/>
      <c r="G102" s="36"/>
      <c r="H102" s="36"/>
      <c r="I102" s="37"/>
    </row>
    <row r="103" spans="1:16" ht="60" x14ac:dyDescent="0.25">
      <c r="A103" s="40" t="s">
        <v>1</v>
      </c>
      <c r="B103" s="33" t="s">
        <v>2</v>
      </c>
      <c r="C103" s="33" t="s">
        <v>3</v>
      </c>
      <c r="D103" s="33" t="s">
        <v>4</v>
      </c>
      <c r="E103" s="1" t="s">
        <v>61</v>
      </c>
      <c r="F103" s="1" t="s">
        <v>7</v>
      </c>
      <c r="G103" s="1" t="s">
        <v>62</v>
      </c>
      <c r="H103" s="1" t="s">
        <v>10</v>
      </c>
      <c r="I103" s="1" t="s">
        <v>12</v>
      </c>
    </row>
    <row r="104" spans="1:16" ht="26.25" customHeight="1" x14ac:dyDescent="0.25">
      <c r="A104" s="42"/>
      <c r="B104" s="34"/>
      <c r="C104" s="34"/>
      <c r="D104" s="34"/>
      <c r="E104" s="4" t="s">
        <v>6</v>
      </c>
      <c r="F104" s="4" t="s">
        <v>9</v>
      </c>
      <c r="G104" s="4" t="s">
        <v>63</v>
      </c>
      <c r="H104" s="4" t="s">
        <v>64</v>
      </c>
      <c r="I104" s="4" t="s">
        <v>65</v>
      </c>
    </row>
    <row r="105" spans="1:16" ht="60" customHeight="1" x14ac:dyDescent="0.25">
      <c r="A105" s="5">
        <v>32</v>
      </c>
      <c r="B105" s="6" t="s">
        <v>66</v>
      </c>
      <c r="C105" s="5">
        <v>3697</v>
      </c>
      <c r="D105" s="5" t="s">
        <v>67</v>
      </c>
      <c r="E105" s="5">
        <v>5</v>
      </c>
      <c r="F105" s="5" t="s">
        <v>68</v>
      </c>
      <c r="G105" s="5">
        <v>400</v>
      </c>
      <c r="H105" s="7">
        <v>28.94</v>
      </c>
      <c r="I105" s="7">
        <f>G105*H105</f>
        <v>11576</v>
      </c>
    </row>
    <row r="106" spans="1:16" ht="48" customHeight="1" x14ac:dyDescent="0.25">
      <c r="A106" s="5">
        <v>33</v>
      </c>
      <c r="B106" s="6" t="s">
        <v>69</v>
      </c>
      <c r="C106" s="5">
        <v>3697</v>
      </c>
      <c r="D106" s="5" t="s">
        <v>70</v>
      </c>
      <c r="E106" s="5">
        <v>1</v>
      </c>
      <c r="F106" s="5">
        <v>16</v>
      </c>
      <c r="G106" s="5">
        <v>16</v>
      </c>
      <c r="H106" s="7">
        <v>10.99</v>
      </c>
      <c r="I106" s="7">
        <f t="shared" ref="I106:I107" si="1">G106*H106</f>
        <v>175.84</v>
      </c>
    </row>
    <row r="107" spans="1:16" ht="78" customHeight="1" x14ac:dyDescent="0.25">
      <c r="A107" s="5">
        <v>34</v>
      </c>
      <c r="B107" s="6" t="s">
        <v>71</v>
      </c>
      <c r="C107" s="5">
        <v>3697</v>
      </c>
      <c r="D107" s="5" t="s">
        <v>72</v>
      </c>
      <c r="E107" s="5">
        <v>1</v>
      </c>
      <c r="F107" s="5">
        <v>22</v>
      </c>
      <c r="G107" s="5">
        <v>22</v>
      </c>
      <c r="H107" s="7">
        <v>20</v>
      </c>
      <c r="I107" s="7">
        <f t="shared" si="1"/>
        <v>440</v>
      </c>
    </row>
    <row r="108" spans="1:16" ht="34.5" customHeight="1" x14ac:dyDescent="0.25">
      <c r="A108" s="44" t="s">
        <v>73</v>
      </c>
      <c r="B108" s="45"/>
      <c r="C108" s="45"/>
      <c r="D108" s="45"/>
      <c r="E108" s="45"/>
      <c r="F108" s="45"/>
      <c r="G108" s="45"/>
      <c r="H108" s="46"/>
      <c r="I108" s="18">
        <f>SUM(I105:I107)</f>
        <v>12191.84</v>
      </c>
    </row>
    <row r="110" spans="1:16" ht="18.75" x14ac:dyDescent="0.25">
      <c r="A110" s="16"/>
    </row>
    <row r="112" spans="1:16" ht="42" customHeight="1" x14ac:dyDescent="0.25">
      <c r="A112" s="70" t="s">
        <v>74</v>
      </c>
      <c r="B112" s="70"/>
      <c r="C112" s="70"/>
      <c r="D112" s="70"/>
      <c r="E112" s="70"/>
      <c r="F112" s="70"/>
      <c r="G112" s="70"/>
      <c r="H112" s="70"/>
      <c r="I112" s="70"/>
      <c r="J112" s="70"/>
      <c r="K112" s="70"/>
      <c r="L112" s="70"/>
      <c r="M112" s="70"/>
      <c r="N112" s="70"/>
      <c r="O112" s="70"/>
      <c r="P112" s="70"/>
    </row>
    <row r="113" spans="1:8" ht="18.75" x14ac:dyDescent="0.25">
      <c r="A113" s="8"/>
    </row>
    <row r="114" spans="1:8" ht="35.25" customHeight="1" x14ac:dyDescent="0.25">
      <c r="A114" s="35" t="s">
        <v>75</v>
      </c>
      <c r="B114" s="36"/>
      <c r="C114" s="36"/>
      <c r="D114" s="36"/>
      <c r="E114" s="36"/>
      <c r="F114" s="36"/>
      <c r="G114" s="36"/>
      <c r="H114" s="37"/>
    </row>
    <row r="115" spans="1:8" ht="30" x14ac:dyDescent="0.25">
      <c r="A115" s="40" t="s">
        <v>1</v>
      </c>
      <c r="B115" s="33" t="s">
        <v>2</v>
      </c>
      <c r="C115" s="33" t="s">
        <v>3</v>
      </c>
      <c r="D115" s="33" t="s">
        <v>76</v>
      </c>
      <c r="E115" s="1" t="s">
        <v>5</v>
      </c>
      <c r="F115" s="1" t="s">
        <v>78</v>
      </c>
      <c r="G115" s="1" t="s">
        <v>10</v>
      </c>
      <c r="H115" s="1" t="s">
        <v>12</v>
      </c>
    </row>
    <row r="116" spans="1:8" x14ac:dyDescent="0.25">
      <c r="A116" s="41"/>
      <c r="B116" s="43"/>
      <c r="C116" s="43"/>
      <c r="D116" s="43"/>
      <c r="E116" s="2" t="s">
        <v>77</v>
      </c>
      <c r="F116" s="2" t="s">
        <v>9</v>
      </c>
      <c r="G116" s="2" t="s">
        <v>11</v>
      </c>
      <c r="H116" s="2" t="s">
        <v>79</v>
      </c>
    </row>
    <row r="117" spans="1:8" ht="30.75" customHeight="1" x14ac:dyDescent="0.25">
      <c r="A117" s="42"/>
      <c r="B117" s="34"/>
      <c r="C117" s="34"/>
      <c r="D117" s="34"/>
      <c r="E117" s="4" t="s">
        <v>6</v>
      </c>
      <c r="F117" s="3"/>
      <c r="G117" s="3"/>
      <c r="H117" s="3"/>
    </row>
    <row r="118" spans="1:8" ht="163.5" customHeight="1" x14ac:dyDescent="0.25">
      <c r="A118" s="5">
        <v>35</v>
      </c>
      <c r="B118" s="6" t="s">
        <v>80</v>
      </c>
      <c r="C118" s="5">
        <v>25089</v>
      </c>
      <c r="D118" s="5" t="s">
        <v>81</v>
      </c>
      <c r="E118" s="5">
        <v>1</v>
      </c>
      <c r="F118" s="5">
        <v>5</v>
      </c>
      <c r="G118" s="7">
        <v>700</v>
      </c>
      <c r="H118" s="7">
        <f>E118*F118*G118</f>
        <v>3500</v>
      </c>
    </row>
    <row r="119" spans="1:8" ht="129" customHeight="1" x14ac:dyDescent="0.25">
      <c r="A119" s="5">
        <v>36</v>
      </c>
      <c r="B119" s="6" t="s">
        <v>82</v>
      </c>
      <c r="C119" s="5">
        <v>25089</v>
      </c>
      <c r="D119" s="5" t="s">
        <v>83</v>
      </c>
      <c r="E119" s="5">
        <v>1</v>
      </c>
      <c r="F119" s="5">
        <v>6</v>
      </c>
      <c r="G119" s="7">
        <v>400</v>
      </c>
      <c r="H119" s="7">
        <f>E119*F119*G119</f>
        <v>2400</v>
      </c>
    </row>
    <row r="120" spans="1:8" ht="44.25" customHeight="1" x14ac:dyDescent="0.25">
      <c r="A120" s="58" t="s">
        <v>84</v>
      </c>
      <c r="B120" s="59"/>
      <c r="C120" s="59"/>
      <c r="D120" s="59"/>
      <c r="E120" s="59"/>
      <c r="F120" s="59"/>
      <c r="G120" s="60"/>
      <c r="H120" s="21">
        <f>H118+H119</f>
        <v>5900</v>
      </c>
    </row>
    <row r="122" spans="1:8" ht="18.75" x14ac:dyDescent="0.25">
      <c r="A122" s="16"/>
    </row>
    <row r="124" spans="1:8" ht="56.25" customHeight="1" x14ac:dyDescent="0.25">
      <c r="A124" s="58" t="s">
        <v>85</v>
      </c>
      <c r="B124" s="59"/>
      <c r="C124" s="60"/>
    </row>
    <row r="125" spans="1:8" ht="15.75" x14ac:dyDescent="0.25">
      <c r="A125" s="13" t="s">
        <v>86</v>
      </c>
      <c r="B125" s="13" t="s">
        <v>87</v>
      </c>
      <c r="C125" s="13" t="s">
        <v>88</v>
      </c>
    </row>
    <row r="126" spans="1:8" ht="26.25" customHeight="1" x14ac:dyDescent="0.25">
      <c r="A126" s="61">
        <v>1</v>
      </c>
      <c r="B126" s="17" t="s">
        <v>89</v>
      </c>
      <c r="C126" s="15">
        <f>H32</f>
        <v>23666.1</v>
      </c>
    </row>
    <row r="127" spans="1:8" ht="29.25" customHeight="1" x14ac:dyDescent="0.25">
      <c r="A127" s="62"/>
      <c r="B127" s="17" t="s">
        <v>90</v>
      </c>
      <c r="C127" s="15">
        <f>I75</f>
        <v>55617.090000000004</v>
      </c>
    </row>
    <row r="128" spans="1:8" ht="26.25" customHeight="1" x14ac:dyDescent="0.25">
      <c r="A128" s="62"/>
      <c r="B128" s="17" t="s">
        <v>91</v>
      </c>
      <c r="C128" s="15">
        <f>I99</f>
        <v>2508</v>
      </c>
    </row>
    <row r="129" spans="1:3" ht="27" customHeight="1" x14ac:dyDescent="0.25">
      <c r="A129" s="63"/>
      <c r="B129" s="17" t="s">
        <v>92</v>
      </c>
      <c r="C129" s="15">
        <f>I108</f>
        <v>12191.84</v>
      </c>
    </row>
    <row r="130" spans="1:3" ht="36.75" customHeight="1" x14ac:dyDescent="0.25">
      <c r="A130" s="44" t="s">
        <v>93</v>
      </c>
      <c r="B130" s="46"/>
      <c r="C130" s="18">
        <f>SUM(C126:C129)</f>
        <v>93983.03</v>
      </c>
    </row>
    <row r="131" spans="1:3" ht="26.25" customHeight="1" x14ac:dyDescent="0.25">
      <c r="A131" s="13" t="s">
        <v>86</v>
      </c>
      <c r="B131" s="13" t="s">
        <v>87</v>
      </c>
      <c r="C131" s="13" t="s">
        <v>88</v>
      </c>
    </row>
    <row r="132" spans="1:3" ht="31.5" customHeight="1" x14ac:dyDescent="0.25">
      <c r="A132" s="13">
        <v>2</v>
      </c>
      <c r="B132" s="17" t="s">
        <v>94</v>
      </c>
      <c r="C132" s="15">
        <f>H120</f>
        <v>5900</v>
      </c>
    </row>
    <row r="133" spans="1:3" ht="41.25" customHeight="1" x14ac:dyDescent="0.25">
      <c r="A133" s="44" t="s">
        <v>95</v>
      </c>
      <c r="B133" s="46"/>
      <c r="C133" s="18">
        <f>H120</f>
        <v>5900</v>
      </c>
    </row>
    <row r="134" spans="1:3" ht="51.75" customHeight="1" x14ac:dyDescent="0.25">
      <c r="A134" s="64" t="s">
        <v>96</v>
      </c>
      <c r="B134" s="65"/>
      <c r="C134" s="19">
        <f>C130+C133</f>
        <v>99883.03</v>
      </c>
    </row>
    <row r="135" spans="1:3" ht="18.75" x14ac:dyDescent="0.25">
      <c r="A135" s="20"/>
    </row>
  </sheetData>
  <mergeCells count="167">
    <mergeCell ref="A22:P22"/>
    <mergeCell ref="A24:P24"/>
    <mergeCell ref="A112:P112"/>
    <mergeCell ref="A7:P7"/>
    <mergeCell ref="A8:P8"/>
    <mergeCell ref="A9:P9"/>
    <mergeCell ref="A10:P10"/>
    <mergeCell ref="A11:P11"/>
    <mergeCell ref="A13:P13"/>
    <mergeCell ref="A99:H99"/>
    <mergeCell ref="A102:I102"/>
    <mergeCell ref="A103:A104"/>
    <mergeCell ref="B103:B104"/>
    <mergeCell ref="C103:C104"/>
    <mergeCell ref="D103:D104"/>
    <mergeCell ref="F93:F95"/>
    <mergeCell ref="G93:G95"/>
    <mergeCell ref="H93:H95"/>
    <mergeCell ref="I93:I95"/>
    <mergeCell ref="D96:D98"/>
    <mergeCell ref="E96:E98"/>
    <mergeCell ref="A87:A89"/>
    <mergeCell ref="A90:A92"/>
    <mergeCell ref="A93:A95"/>
    <mergeCell ref="A120:G120"/>
    <mergeCell ref="A124:C124"/>
    <mergeCell ref="A126:A129"/>
    <mergeCell ref="A130:B130"/>
    <mergeCell ref="A133:B133"/>
    <mergeCell ref="A134:B134"/>
    <mergeCell ref="A108:H108"/>
    <mergeCell ref="A114:H114"/>
    <mergeCell ref="A115:A117"/>
    <mergeCell ref="B115:B117"/>
    <mergeCell ref="C115:C117"/>
    <mergeCell ref="D115:D117"/>
    <mergeCell ref="F87:F89"/>
    <mergeCell ref="G87:G89"/>
    <mergeCell ref="F81:F83"/>
    <mergeCell ref="G81:G83"/>
    <mergeCell ref="H81:H83"/>
    <mergeCell ref="F96:F98"/>
    <mergeCell ref="G96:G98"/>
    <mergeCell ref="H96:H98"/>
    <mergeCell ref="I96:I98"/>
    <mergeCell ref="H87:H89"/>
    <mergeCell ref="I87:I89"/>
    <mergeCell ref="F90:F92"/>
    <mergeCell ref="G90:G92"/>
    <mergeCell ref="H90:H92"/>
    <mergeCell ref="I90:I92"/>
    <mergeCell ref="I81:I83"/>
    <mergeCell ref="D84:D86"/>
    <mergeCell ref="E84:E86"/>
    <mergeCell ref="F84:F86"/>
    <mergeCell ref="G84:G86"/>
    <mergeCell ref="H84:H86"/>
    <mergeCell ref="I84:I86"/>
    <mergeCell ref="G71:G72"/>
    <mergeCell ref="H71:H72"/>
    <mergeCell ref="I71:I72"/>
    <mergeCell ref="A75:H75"/>
    <mergeCell ref="A78:I78"/>
    <mergeCell ref="A79:A80"/>
    <mergeCell ref="B79:B80"/>
    <mergeCell ref="C79:C80"/>
    <mergeCell ref="D79:D80"/>
    <mergeCell ref="E79:E80"/>
    <mergeCell ref="A71:A72"/>
    <mergeCell ref="B71:B72"/>
    <mergeCell ref="C71:C74"/>
    <mergeCell ref="D71:D72"/>
    <mergeCell ref="E71:E72"/>
    <mergeCell ref="F71:F72"/>
    <mergeCell ref="A81:A83"/>
    <mergeCell ref="G59:G61"/>
    <mergeCell ref="H59:H61"/>
    <mergeCell ref="I59:I61"/>
    <mergeCell ref="E56:E58"/>
    <mergeCell ref="F56:F58"/>
    <mergeCell ref="A68:A69"/>
    <mergeCell ref="B68:B69"/>
    <mergeCell ref="D68:D69"/>
    <mergeCell ref="E68:E69"/>
    <mergeCell ref="F68:F69"/>
    <mergeCell ref="G68:G69"/>
    <mergeCell ref="I64:I65"/>
    <mergeCell ref="A66:A67"/>
    <mergeCell ref="B66:B67"/>
    <mergeCell ref="D66:D67"/>
    <mergeCell ref="E66:E67"/>
    <mergeCell ref="F66:F67"/>
    <mergeCell ref="G66:G67"/>
    <mergeCell ref="H66:H67"/>
    <mergeCell ref="I66:I67"/>
    <mergeCell ref="A64:A65"/>
    <mergeCell ref="B64:B65"/>
    <mergeCell ref="D64:D65"/>
    <mergeCell ref="E64:E65"/>
    <mergeCell ref="F64:F65"/>
    <mergeCell ref="A53:A55"/>
    <mergeCell ref="B53:B55"/>
    <mergeCell ref="E53:E55"/>
    <mergeCell ref="F53:F55"/>
    <mergeCell ref="E59:E61"/>
    <mergeCell ref="F59:F61"/>
    <mergeCell ref="H68:H69"/>
    <mergeCell ref="I68:I69"/>
    <mergeCell ref="C38:C70"/>
    <mergeCell ref="A47:A49"/>
    <mergeCell ref="B47:B49"/>
    <mergeCell ref="E47:E49"/>
    <mergeCell ref="G64:G65"/>
    <mergeCell ref="H64:H65"/>
    <mergeCell ref="H56:H58"/>
    <mergeCell ref="G47:G49"/>
    <mergeCell ref="H47:H49"/>
    <mergeCell ref="I47:I49"/>
    <mergeCell ref="A50:A52"/>
    <mergeCell ref="B50:B52"/>
    <mergeCell ref="E50:E52"/>
    <mergeCell ref="F50:F52"/>
    <mergeCell ref="G50:G52"/>
    <mergeCell ref="H50:H52"/>
    <mergeCell ref="I50:I52"/>
    <mergeCell ref="I53:I55"/>
    <mergeCell ref="A56:A58"/>
    <mergeCell ref="B56:B58"/>
    <mergeCell ref="A59:A61"/>
    <mergeCell ref="B59:B61"/>
    <mergeCell ref="B93:B98"/>
    <mergeCell ref="D93:D95"/>
    <mergeCell ref="E93:E95"/>
    <mergeCell ref="D90:D92"/>
    <mergeCell ref="B81:B86"/>
    <mergeCell ref="D81:D83"/>
    <mergeCell ref="E81:E83"/>
    <mergeCell ref="B87:B92"/>
    <mergeCell ref="D87:D89"/>
    <mergeCell ref="E87:E89"/>
    <mergeCell ref="E90:E92"/>
    <mergeCell ref="A96:A98"/>
    <mergeCell ref="A84:A86"/>
    <mergeCell ref="G56:G58"/>
    <mergeCell ref="F47:F49"/>
    <mergeCell ref="A36:A37"/>
    <mergeCell ref="B36:B37"/>
    <mergeCell ref="C36:C37"/>
    <mergeCell ref="D36:D37"/>
    <mergeCell ref="E36:E37"/>
    <mergeCell ref="A26:H26"/>
    <mergeCell ref="A1:P1"/>
    <mergeCell ref="A4:P4"/>
    <mergeCell ref="A5:P5"/>
    <mergeCell ref="A6:P6"/>
    <mergeCell ref="A27:A29"/>
    <mergeCell ref="B27:B29"/>
    <mergeCell ref="C27:C29"/>
    <mergeCell ref="D27:D29"/>
    <mergeCell ref="A32:G32"/>
    <mergeCell ref="A35:I35"/>
    <mergeCell ref="G53:G55"/>
    <mergeCell ref="H53:H55"/>
    <mergeCell ref="I56:I58"/>
    <mergeCell ref="A16:P16"/>
    <mergeCell ref="A18:P18"/>
    <mergeCell ref="A20:P20"/>
  </mergeCells>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8</vt:i4>
      </vt:variant>
    </vt:vector>
  </HeadingPairs>
  <TitlesOfParts>
    <vt:vector size="9" baseType="lpstr">
      <vt:lpstr>Planilha1</vt:lpstr>
      <vt:lpstr>Planilha1!RefPro_8Yn6sYLJHSNnBtEN</vt:lpstr>
      <vt:lpstr>Planilha1!RefPro_ARKwLD6a4NA5tmd8</vt:lpstr>
      <vt:lpstr>Planilha1!RefPro_bdkenZTwdFVYZjgn</vt:lpstr>
      <vt:lpstr>Planilha1!RefPro_bM3QoXAewu0EzMmM</vt:lpstr>
      <vt:lpstr>Planilha1!RefPro_cMrNAer3Vt4FrT3c</vt:lpstr>
      <vt:lpstr>Planilha1!RefPro_dOIeLbzTxoBcwL97</vt:lpstr>
      <vt:lpstr>Planilha1!RefPro_EIR7dSXxlCxh5zFu</vt:lpstr>
      <vt:lpstr>Planilha1!RefPro_rMrtmwgGR3a6EY4I</vt:lpstr>
    </vt:vector>
  </TitlesOfParts>
  <Company>Conselho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Emmanoel Cambuí Colonnezi</dc:creator>
  <cp:lastModifiedBy>Emmanoel Cambuí Colonnezi</cp:lastModifiedBy>
  <dcterms:created xsi:type="dcterms:W3CDTF">2024-03-11T12:40:16Z</dcterms:created>
  <dcterms:modified xsi:type="dcterms:W3CDTF">2024-03-14T14:48:24Z</dcterms:modified>
</cp:coreProperties>
</file>