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Z:\CPL\2024\PROCESSOS ADMINISTRATIVOS\21732023-17 - SERVIÇO DE LIMPEZA - DF_BA_RJ\"/>
    </mc:Choice>
  </mc:AlternateContent>
  <xr:revisionPtr revIDLastSave="0" documentId="13_ncr:1_{90E552E1-348E-4446-90EB-B15C710A4CA6}" xr6:coauthVersionLast="47" xr6:coauthVersionMax="47" xr10:uidLastSave="{00000000-0000-0000-0000-000000000000}"/>
  <bookViews>
    <workbookView xWindow="28680" yWindow="1035" windowWidth="21840" windowHeight="13020" xr2:uid="{58E588D0-0AE4-40F3-9AFF-B2BD7D74AAAA}"/>
  </bookViews>
  <sheets>
    <sheet name="Planilh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7" i="1" l="1"/>
  <c r="C76" i="1"/>
  <c r="C75" i="1"/>
  <c r="C74" i="1"/>
  <c r="H67" i="1"/>
  <c r="H68" i="1" s="1"/>
  <c r="F67" i="1"/>
  <c r="E52" i="1"/>
  <c r="G52" i="1" s="1"/>
  <c r="I52" i="1" s="1"/>
  <c r="E51" i="1"/>
  <c r="G51" i="1" s="1"/>
  <c r="I51" i="1" s="1"/>
  <c r="I37" i="1"/>
  <c r="E36" i="1"/>
  <c r="G36" i="1" s="1"/>
  <c r="I36" i="1" s="1"/>
  <c r="I53" i="1" l="1"/>
</calcChain>
</file>

<file path=xl/sharedStrings.xml><?xml version="1.0" encoding="utf-8"?>
<sst xmlns="http://schemas.openxmlformats.org/spreadsheetml/2006/main" count="73" uniqueCount="50">
  <si>
    <t>ORÇAMENTO ESTIMATIVO</t>
  </si>
  <si>
    <t>GRUPO 1</t>
  </si>
  <si>
    <r>
      <t>Tabela I – Postos para o Museu Nacional de Enfermagem: </t>
    </r>
    <r>
      <rPr>
        <sz val="11"/>
        <color theme="1"/>
        <rFont val="Aptos Narrow"/>
        <family val="2"/>
        <scheme val="minor"/>
      </rPr>
      <t>localizado à Rua João de Deus, nº 4, Pelourinho, Centro Histórico, Salvador/BA.</t>
    </r>
  </si>
  <si>
    <t>1. Os postos de trabalho trabalho de 8h por dia ou 44h semanais diurnas, como no caso desta contratação, envolve apenas 1 (um) ocupante por posto.</t>
  </si>
  <si>
    <t>Item</t>
  </si>
  <si>
    <t>Tipo de serviço</t>
  </si>
  <si>
    <t>Valor por empregado</t>
  </si>
  <si>
    <t>[a]</t>
  </si>
  <si>
    <t>Quantidade de empregados por posto</t>
  </si>
  <si>
    <t>[b]</t>
  </si>
  <si>
    <t>Valor por posto</t>
  </si>
  <si>
    <t>[c] = [a] x [b]</t>
  </si>
  <si>
    <t>Quant. de Postos</t>
  </si>
  <si>
    <t>[d]</t>
  </si>
  <si>
    <t>Vl. Mensal do serviço</t>
  </si>
  <si>
    <t>[e] = [c] x [d]</t>
  </si>
  <si>
    <t>Valor anual</t>
  </si>
  <si>
    <t>[f] = [e] x 12</t>
  </si>
  <si>
    <t>Posto de Auxiliar de Serviços Gerais para prestar serviços de limpeza, conservação e higienização das instalações e bens e serviços, com fornecimento de materiais e equipamentos de limpeza.</t>
  </si>
  <si>
    <t>VALOR GLOBAL TOTAL ANUAL →</t>
  </si>
  <si>
    <t>GRUPO 2</t>
  </si>
  <si>
    <r>
      <t>Tabela II – Postos para a Sede do Cofen (em construção): </t>
    </r>
    <r>
      <rPr>
        <sz val="12"/>
        <color theme="1"/>
        <rFont val="Aptos Narrow"/>
        <family val="2"/>
        <scheme val="minor"/>
      </rPr>
      <t>localizada à EQS 208, Asa Sul, Brasília-DF.</t>
    </r>
  </si>
  <si>
    <t>Posto de Encarregado de Limpeza.</t>
  </si>
  <si>
    <t>GRUPO 3</t>
  </si>
  <si>
    <r>
      <t>Tabela III – Postos para o Escritório Administrativo do Cofen: </t>
    </r>
    <r>
      <rPr>
        <sz val="12"/>
        <color theme="1"/>
        <rFont val="Aptos Narrow"/>
        <family val="2"/>
        <scheme val="minor"/>
      </rPr>
      <t>localizado à Rua da Glória, nº 190, Glória, Rio de Janeiro/RJ.</t>
    </r>
  </si>
  <si>
    <t>Quantidade de postos</t>
  </si>
  <si>
    <t>Quantidade Mensal de Diárias</t>
  </si>
  <si>
    <t>Valor Unitário da Diária</t>
  </si>
  <si>
    <t>[c]</t>
  </si>
  <si>
    <t>[d] = [a] x [b] x [c]</t>
  </si>
  <si>
    <t>[e] = [d] x 12</t>
  </si>
  <si>
    <t>Posto de Auxiliar de Serviços Gerais, SOB DEMANDA, para prestar serviços de limpeza, conservação e higienização das instalações e bens e serviços, com fornecimento de materiais e equipamentos de limpeza.</t>
  </si>
  <si>
    <t>QUADRO-RESUMO DOS CUSTO DA CONTRATAÇÃO</t>
  </si>
  <si>
    <t>Valor (R$)</t>
  </si>
  <si>
    <t>Valor Total Anual para o Museu - Tabela I</t>
  </si>
  <si>
    <t>B</t>
  </si>
  <si>
    <t>Valor Total Anual para Nova Sede - Tabela II</t>
  </si>
  <si>
    <t>C</t>
  </si>
  <si>
    <t>Valor Total Anual para o Escritório - Tabela III</t>
  </si>
  <si>
    <t>Valor Total Estimado da Contratação →</t>
  </si>
  <si>
    <t>ANEXO III</t>
  </si>
  <si>
    <t>2. Deverão ser observados os valores de referência do Anexo B do Termo de Referência (Materiais de Limpeza, Higiene e Conservação), contudo os materiais não serão objeto de disputa no Pregão Eletrônico, uma vez que os valores de tais insumos já deverão estar incluídos no valor de cada posto, conforme alínea B, Módulo V do Anexo A do Termo de Referência.</t>
  </si>
  <si>
    <t>5. Não serão aceitos valores superiores aos descritos nas tabelas abaixo.</t>
  </si>
  <si>
    <r>
      <rPr>
        <b/>
        <sz val="11"/>
        <color theme="1"/>
        <rFont val="Aptos Narrow"/>
        <family val="2"/>
        <scheme val="minor"/>
      </rPr>
      <t>1.</t>
    </r>
    <r>
      <rPr>
        <sz val="11"/>
        <color theme="1"/>
        <rFont val="Aptos Narrow"/>
        <family val="2"/>
        <scheme val="minor"/>
      </rPr>
      <t xml:space="preserve"> A proponente deverá preencher o Modelo de Proposta de Preços (Anexo III do Edital) e a Planilha de Custo e Formação de Preços (Anexo A do Termo de Referência), observando os valores máximos estimado da contratação indicados nas tabelas abaixo.</t>
    </r>
  </si>
  <si>
    <r>
      <rPr>
        <b/>
        <sz val="11"/>
        <color theme="1"/>
        <rFont val="Aptos Narrow"/>
        <family val="2"/>
        <scheme val="minor"/>
      </rPr>
      <t>3.</t>
    </r>
    <r>
      <rPr>
        <sz val="11"/>
        <color theme="1"/>
        <rFont val="Aptos Narrow"/>
        <family val="2"/>
        <scheme val="minor"/>
      </rPr>
      <t xml:space="preserve"> Nos valores propostos estarão inclusos todos os custos operacionais, encargos previdenciários, trabalhistas, tributários, comerciais e quaisquer outros que incidam direta ou indiretamente na execução do objeto.</t>
    </r>
  </si>
  <si>
    <r>
      <rPr>
        <b/>
        <sz val="11"/>
        <color theme="1"/>
        <rFont val="Aptos Narrow"/>
        <family val="2"/>
        <scheme val="minor"/>
      </rPr>
      <t>4.</t>
    </r>
    <r>
      <rPr>
        <sz val="11"/>
        <color theme="1"/>
        <rFont val="Aptos Narrow"/>
        <family val="2"/>
        <scheme val="minor"/>
      </rPr>
      <t xml:space="preserve"> Os serviços deverão ser realizados conforme o Termo de Referência, que contém a descrição detalhada.</t>
    </r>
  </si>
  <si>
    <r>
      <rPr>
        <b/>
        <sz val="11"/>
        <color theme="1"/>
        <rFont val="Aptos Narrow"/>
        <family val="2"/>
        <scheme val="minor"/>
      </rPr>
      <t>6.</t>
    </r>
    <r>
      <rPr>
        <sz val="11"/>
        <color theme="1"/>
        <rFont val="Aptos Narrow"/>
        <family val="2"/>
        <scheme val="minor"/>
      </rPr>
      <t xml:space="preserve"> Se houver indícios de inexequibilidade da proposta de preço, ou em caso da necessidade de esclarecimentos complementares, poderão ser efetuadas diligências, para que a empresa comprove a exequibilidade da proposta.</t>
    </r>
  </si>
  <si>
    <r>
      <rPr>
        <b/>
        <sz val="11"/>
        <color theme="1"/>
        <rFont val="Aptos Narrow"/>
        <family val="2"/>
        <scheme val="minor"/>
      </rPr>
      <t>7.</t>
    </r>
    <r>
      <rPr>
        <sz val="11"/>
        <color theme="1"/>
        <rFont val="Aptos Narrow"/>
        <family val="2"/>
        <scheme val="minor"/>
      </rPr>
      <t xml:space="preserve"> Quando da etapa de lances, deve-se observar que os percentuais de redução, em relação ao valor inicial, das propostas dos licitantes e dos lances ofertados sobre o valor total do grupo deverão ser transpostos linearmente para todos os itens que compõem a planilha de preços do licitante.</t>
    </r>
  </si>
  <si>
    <r>
      <rPr>
        <b/>
        <sz val="11"/>
        <color theme="1"/>
        <rFont val="Aptos Narrow"/>
        <family val="2"/>
        <scheme val="minor"/>
      </rPr>
      <t>8.</t>
    </r>
    <r>
      <rPr>
        <sz val="11"/>
        <color theme="1"/>
        <rFont val="Aptos Narrow"/>
        <family val="2"/>
        <scheme val="minor"/>
      </rPr>
      <t xml:space="preserve"> Os preços deverão ser expressos em moeda corrente nacional (Real) com no máximo 02 (duas) casas decimais.</t>
    </r>
  </si>
  <si>
    <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</si>
</sst>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quot;R$&quot;\ #,##0.00;[Red]\-&quot;R$&quot;\ #,##0.00"/>
  </numFmts>
  <fonts count="7" x14ac:knownFonts="1">
    <font>
      <sz val="11"/>
      <color theme="1"/>
      <name val="Aptos Narrow"/>
      <family val="2"/>
      <scheme val="minor"/>
    </font>
    <font>
      <b/>
      <sz val="11"/>
      <color theme="1"/>
      <name val="Aptos Narrow"/>
      <family val="2"/>
      <scheme val="minor"/>
    </font>
    <font>
      <b/>
      <sz val="15"/>
      <color theme="1"/>
      <name val="Aptos Narrow"/>
      <family val="2"/>
      <scheme val="minor"/>
    </font>
    <font>
      <b/>
      <sz val="12"/>
      <color theme="1"/>
      <name val="Aptos Narrow"/>
      <family val="2"/>
      <scheme val="minor"/>
    </font>
    <font>
      <sz val="12"/>
      <color theme="1"/>
      <name val="Aptos Narrow"/>
      <family val="2"/>
      <scheme val="minor"/>
    </font>
    <font>
      <b/>
      <sz val="14"/>
      <color theme="1"/>
      <name val="Aptos Narrow"/>
      <family val="2"/>
      <scheme val="minor"/>
    </font>
    <font>
      <b/>
      <sz val="16"/>
      <color theme="1"/>
      <name val="Aptos Narrow"/>
      <family val="2"/>
      <scheme val="minor"/>
    </font>
  </fonts>
  <fills count="5">
    <fill>
      <patternFill patternType="none"/>
    </fill>
    <fill>
      <patternFill patternType="gray125"/>
    </fill>
    <fill>
      <patternFill patternType="solid">
        <fgColor rgb="FFBBBBBB"/>
        <bgColor indexed="64"/>
      </patternFill>
    </fill>
    <fill>
      <patternFill patternType="solid">
        <fgColor rgb="FFDDDDDD"/>
        <bgColor indexed="64"/>
      </patternFill>
    </fill>
    <fill>
      <patternFill patternType="solid">
        <fgColor rgb="FFFFFF00"/>
        <bgColor indexed="64"/>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646464"/>
      </left>
      <right style="thin">
        <color rgb="FF000000"/>
      </right>
      <top style="thin">
        <color rgb="FF646464"/>
      </top>
      <bottom/>
      <diagonal/>
    </border>
    <border>
      <left style="thin">
        <color rgb="FF000000"/>
      </left>
      <right style="thin">
        <color rgb="FF000000"/>
      </right>
      <top style="thin">
        <color rgb="FF646464"/>
      </top>
      <bottom/>
      <diagonal/>
    </border>
    <border>
      <left style="thin">
        <color rgb="FF000000"/>
      </left>
      <right/>
      <top style="thin">
        <color rgb="FF646464"/>
      </top>
      <bottom/>
      <diagonal/>
    </border>
    <border>
      <left/>
      <right style="thin">
        <color rgb="FF000000"/>
      </right>
      <top style="thin">
        <color rgb="FF646464"/>
      </top>
      <bottom/>
      <diagonal/>
    </border>
    <border>
      <left style="thin">
        <color rgb="FF000000"/>
      </left>
      <right style="thin">
        <color rgb="FF646464"/>
      </right>
      <top style="thin">
        <color rgb="FF646464"/>
      </top>
      <bottom/>
      <diagonal/>
    </border>
    <border>
      <left style="thin">
        <color rgb="FF646464"/>
      </left>
      <right style="thin">
        <color rgb="FF000000"/>
      </right>
      <top/>
      <bottom/>
      <diagonal/>
    </border>
    <border>
      <left style="thin">
        <color rgb="FF000000"/>
      </left>
      <right style="thin">
        <color rgb="FF646464"/>
      </right>
      <top/>
      <bottom/>
      <diagonal/>
    </border>
    <border>
      <left style="thin">
        <color rgb="FF646464"/>
      </left>
      <right style="thin">
        <color rgb="FF000000"/>
      </right>
      <top/>
      <bottom style="thin">
        <color rgb="FF000000"/>
      </bottom>
      <diagonal/>
    </border>
    <border>
      <left style="thin">
        <color rgb="FF000000"/>
      </left>
      <right style="thin">
        <color rgb="FF646464"/>
      </right>
      <top/>
      <bottom style="thin">
        <color rgb="FF000000"/>
      </bottom>
      <diagonal/>
    </border>
    <border>
      <left style="thin">
        <color rgb="FF646464"/>
      </left>
      <right style="thin">
        <color rgb="FF000000"/>
      </right>
      <top style="thin">
        <color rgb="FF000000"/>
      </top>
      <bottom style="thin">
        <color rgb="FF000000"/>
      </bottom>
      <diagonal/>
    </border>
    <border>
      <left style="thin">
        <color rgb="FF000000"/>
      </left>
      <right style="thin">
        <color rgb="FF646464"/>
      </right>
      <top style="thin">
        <color rgb="FF000000"/>
      </top>
      <bottom style="thin">
        <color rgb="FF000000"/>
      </bottom>
      <diagonal/>
    </border>
    <border>
      <left style="thin">
        <color rgb="FF646464"/>
      </left>
      <right/>
      <top style="thin">
        <color rgb="FF000000"/>
      </top>
      <bottom style="thin">
        <color rgb="FF646464"/>
      </bottom>
      <diagonal/>
    </border>
    <border>
      <left/>
      <right/>
      <top style="thin">
        <color rgb="FF000000"/>
      </top>
      <bottom style="thin">
        <color rgb="FF646464"/>
      </bottom>
      <diagonal/>
    </border>
    <border>
      <left/>
      <right style="thin">
        <color rgb="FF000000"/>
      </right>
      <top style="thin">
        <color rgb="FF000000"/>
      </top>
      <bottom style="thin">
        <color rgb="FF646464"/>
      </bottom>
      <diagonal/>
    </border>
    <border>
      <left style="thin">
        <color rgb="FF000000"/>
      </left>
      <right style="thin">
        <color rgb="FF646464"/>
      </right>
      <top style="thin">
        <color rgb="FF000000"/>
      </top>
      <bottom style="thin">
        <color rgb="FF646464"/>
      </bottom>
      <diagonal/>
    </border>
    <border>
      <left style="thin">
        <color rgb="FF646464"/>
      </left>
      <right/>
      <top style="thin">
        <color rgb="FF646464"/>
      </top>
      <bottom style="thin">
        <color rgb="FF000000"/>
      </bottom>
      <diagonal/>
    </border>
    <border>
      <left/>
      <right/>
      <top style="thin">
        <color rgb="FF646464"/>
      </top>
      <bottom style="thin">
        <color rgb="FF000000"/>
      </bottom>
      <diagonal/>
    </border>
    <border>
      <left/>
      <right style="thin">
        <color rgb="FF646464"/>
      </right>
      <top style="thin">
        <color rgb="FF646464"/>
      </top>
      <bottom style="thin">
        <color rgb="FF000000"/>
      </bottom>
      <diagonal/>
    </border>
    <border>
      <left style="thin">
        <color rgb="FF646464"/>
      </left>
      <right/>
      <top style="thin">
        <color rgb="FF000000"/>
      </top>
      <bottom style="thin">
        <color rgb="FF000000"/>
      </bottom>
      <diagonal/>
    </border>
    <border>
      <left style="thin">
        <color rgb="FF646464"/>
      </left>
      <right/>
      <top/>
      <bottom/>
      <diagonal/>
    </border>
    <border>
      <left style="thin">
        <color indexed="64"/>
      </left>
      <right style="thin">
        <color indexed="64"/>
      </right>
      <top style="thin">
        <color indexed="64"/>
      </top>
      <bottom style="thin">
        <color indexed="64"/>
      </bottom>
      <diagonal/>
    </border>
    <border>
      <left/>
      <right/>
      <top style="thin">
        <color rgb="FF646464"/>
      </top>
      <bottom/>
      <diagonal/>
    </border>
    <border>
      <left/>
      <right/>
      <top/>
      <bottom style="thin">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69">
    <xf numFmtId="0" fontId="0" fillId="0" borderId="0" xfId="0"/>
    <xf numFmtId="0" fontId="1" fillId="0" borderId="0" xfId="0" applyFont="1"/>
    <xf numFmtId="0" fontId="0" fillId="0" borderId="0" xfId="0" applyAlignment="1">
      <alignment horizontal="left" vertical="center" indent="1"/>
    </xf>
    <xf numFmtId="0" fontId="0" fillId="0" borderId="1" xfId="0" applyBorder="1" applyAlignment="1">
      <alignment vertical="center" wrapText="1"/>
    </xf>
    <xf numFmtId="0" fontId="0" fillId="3" borderId="1" xfId="0" applyFill="1" applyBorder="1" applyAlignment="1">
      <alignment vertical="center" wrapText="1"/>
    </xf>
    <xf numFmtId="0" fontId="2" fillId="3" borderId="26" xfId="0" applyFont="1" applyFill="1" applyBorder="1" applyAlignment="1">
      <alignment vertical="center" wrapText="1"/>
    </xf>
    <xf numFmtId="0" fontId="2" fillId="3" borderId="27" xfId="0" applyFont="1" applyFill="1" applyBorder="1" applyAlignment="1">
      <alignment vertical="center" wrapText="1"/>
    </xf>
    <xf numFmtId="0" fontId="2" fillId="3" borderId="28" xfId="0" applyFont="1" applyFill="1" applyBorder="1" applyAlignment="1">
      <alignment vertical="center" wrapText="1"/>
    </xf>
    <xf numFmtId="0" fontId="0" fillId="0" borderId="29" xfId="0" applyBorder="1" applyAlignment="1">
      <alignment vertical="center" wrapText="1"/>
    </xf>
    <xf numFmtId="0" fontId="0" fillId="0" borderId="9" xfId="0" applyBorder="1" applyAlignment="1">
      <alignment vertical="center" wrapText="1"/>
    </xf>
    <xf numFmtId="0" fontId="5" fillId="0" borderId="22" xfId="0" applyFont="1" applyBorder="1" applyAlignment="1">
      <alignment vertical="center" wrapText="1"/>
    </xf>
    <xf numFmtId="0" fontId="5" fillId="0" borderId="24" xfId="0" applyFont="1" applyBorder="1" applyAlignment="1">
      <alignment vertical="center" wrapText="1"/>
    </xf>
    <xf numFmtId="0" fontId="1" fillId="3" borderId="11"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0" fillId="3" borderId="2" xfId="0" applyFill="1" applyBorder="1" applyAlignment="1">
      <alignment horizontal="center" vertical="center" wrapText="1"/>
    </xf>
    <xf numFmtId="0" fontId="0" fillId="3" borderId="4" xfId="0" applyFill="1" applyBorder="1" applyAlignment="1">
      <alignment horizontal="center" vertical="center" wrapText="1"/>
    </xf>
    <xf numFmtId="0" fontId="0" fillId="3" borderId="5" xfId="0" applyFill="1" applyBorder="1" applyAlignment="1">
      <alignment horizontal="center" vertical="center" wrapText="1"/>
    </xf>
    <xf numFmtId="0" fontId="0" fillId="3" borderId="17" xfId="0" applyFill="1" applyBorder="1" applyAlignment="1">
      <alignment horizontal="center" vertical="center" wrapText="1"/>
    </xf>
    <xf numFmtId="0" fontId="1" fillId="3" borderId="18"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19" xfId="0" applyFont="1" applyFill="1" applyBorder="1" applyAlignment="1">
      <alignment horizontal="center" vertical="center" wrapText="1"/>
    </xf>
    <xf numFmtId="8" fontId="1" fillId="0" borderId="21" xfId="0" applyNumberFormat="1" applyFont="1" applyBorder="1" applyAlignment="1">
      <alignment horizontal="center" vertical="center" wrapText="1"/>
    </xf>
    <xf numFmtId="8" fontId="1" fillId="3" borderId="25" xfId="0" applyNumberFormat="1" applyFont="1" applyFill="1" applyBorder="1" applyAlignment="1">
      <alignment horizontal="center" vertical="center" wrapText="1"/>
    </xf>
    <xf numFmtId="0" fontId="1" fillId="3" borderId="34" xfId="0" applyFont="1" applyFill="1" applyBorder="1" applyAlignment="1">
      <alignment horizontal="center" vertical="center" wrapText="1"/>
    </xf>
    <xf numFmtId="0" fontId="1" fillId="3" borderId="35" xfId="0" applyFont="1" applyFill="1" applyBorder="1" applyAlignment="1">
      <alignment horizontal="center" vertical="center" wrapText="1"/>
    </xf>
    <xf numFmtId="0" fontId="1" fillId="3" borderId="36" xfId="0" applyFont="1" applyFill="1" applyBorder="1" applyAlignment="1">
      <alignment horizontal="center" vertical="center" wrapText="1"/>
    </xf>
    <xf numFmtId="0" fontId="1" fillId="3" borderId="37" xfId="0" applyFont="1" applyFill="1" applyBorder="1" applyAlignment="1">
      <alignment horizontal="center" vertical="center" wrapText="1"/>
    </xf>
    <xf numFmtId="0" fontId="1" fillId="3" borderId="38" xfId="0" applyFont="1" applyFill="1" applyBorder="1" applyAlignment="1">
      <alignment horizontal="center" vertical="center" wrapText="1"/>
    </xf>
    <xf numFmtId="0" fontId="1" fillId="3" borderId="39" xfId="0" applyFont="1" applyFill="1" applyBorder="1" applyAlignment="1">
      <alignment horizontal="center" vertical="center" wrapText="1"/>
    </xf>
    <xf numFmtId="8" fontId="1" fillId="3" borderId="38" xfId="0" applyNumberFormat="1" applyFont="1" applyFill="1" applyBorder="1" applyAlignment="1">
      <alignment horizontal="center" vertical="center" wrapText="1"/>
    </xf>
    <xf numFmtId="8" fontId="1" fillId="3" borderId="39" xfId="0" applyNumberFormat="1" applyFont="1" applyFill="1" applyBorder="1" applyAlignment="1">
      <alignment horizontal="center" vertical="center" wrapText="1"/>
    </xf>
    <xf numFmtId="8" fontId="1" fillId="0" borderId="31" xfId="0" applyNumberFormat="1" applyFont="1" applyBorder="1" applyAlignment="1">
      <alignment horizontal="center" vertical="center" wrapText="1"/>
    </xf>
    <xf numFmtId="0" fontId="2" fillId="2" borderId="3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6" fillId="0" borderId="0" xfId="0" applyFont="1" applyAlignment="1">
      <alignment horizontal="center" vertical="center"/>
    </xf>
    <xf numFmtId="0" fontId="1" fillId="0" borderId="0" xfId="0" applyFont="1" applyAlignment="1">
      <alignment horizontal="center" vertical="center"/>
    </xf>
    <xf numFmtId="0" fontId="5" fillId="0" borderId="0" xfId="0" applyFont="1" applyAlignment="1">
      <alignment horizontal="center" vertical="center"/>
    </xf>
    <xf numFmtId="0" fontId="0" fillId="0" borderId="0" xfId="0" applyAlignment="1">
      <alignment horizontal="left" wrapText="1"/>
    </xf>
    <xf numFmtId="0" fontId="1" fillId="0" borderId="0" xfId="0" applyFont="1" applyAlignment="1">
      <alignment horizontal="left" vertical="center" wrapText="1"/>
    </xf>
    <xf numFmtId="0" fontId="0" fillId="0" borderId="0" xfId="0" applyAlignment="1">
      <alignment horizontal="left" vertical="center" wrapText="1"/>
    </xf>
    <xf numFmtId="0" fontId="0" fillId="4" borderId="0" xfId="0" applyFill="1" applyAlignment="1">
      <alignment horizontal="left" vertical="center" wrapText="1"/>
    </xf>
    <xf numFmtId="0" fontId="0" fillId="0" borderId="0" xfId="0" applyAlignment="1">
      <alignment horizontal="left" vertical="center"/>
    </xf>
    <xf numFmtId="8" fontId="1" fillId="0" borderId="1" xfId="0" applyNumberFormat="1" applyFont="1" applyBorder="1" applyAlignment="1">
      <alignment horizontal="center" vertical="center" wrapText="1"/>
    </xf>
    <xf numFmtId="0" fontId="0" fillId="0" borderId="1" xfId="0" applyBorder="1" applyAlignment="1">
      <alignment horizontal="center" vertical="center" wrapText="1"/>
    </xf>
    <xf numFmtId="8" fontId="1" fillId="0" borderId="8" xfId="0" applyNumberFormat="1" applyFont="1" applyBorder="1" applyAlignment="1">
      <alignment horizontal="center" vertical="center" wrapText="1"/>
    </xf>
    <xf numFmtId="8" fontId="1" fillId="0" borderId="9" xfId="0" applyNumberFormat="1" applyFont="1" applyBorder="1" applyAlignment="1">
      <alignment horizontal="center" vertical="center" wrapText="1"/>
    </xf>
    <xf numFmtId="0" fontId="1" fillId="3" borderId="22" xfId="0" applyFont="1" applyFill="1" applyBorder="1" applyAlignment="1">
      <alignment horizontal="center" vertical="center" wrapText="1"/>
    </xf>
    <xf numFmtId="0" fontId="1" fillId="3" borderId="23" xfId="0" applyFont="1" applyFill="1" applyBorder="1" applyAlignment="1">
      <alignment horizontal="center" vertical="center" wrapText="1"/>
    </xf>
    <xf numFmtId="0" fontId="1" fillId="3" borderId="24" xfId="0" applyFont="1" applyFill="1" applyBorder="1" applyAlignment="1">
      <alignment horizontal="center" vertical="center" wrapText="1"/>
    </xf>
    <xf numFmtId="0" fontId="3" fillId="0" borderId="0" xfId="0" applyFont="1" applyAlignment="1">
      <alignment horizontal="center"/>
    </xf>
    <xf numFmtId="0" fontId="0" fillId="0" borderId="20" xfId="0" applyBorder="1" applyAlignment="1">
      <alignment horizontal="center" vertical="center" wrapText="1"/>
    </xf>
    <xf numFmtId="8" fontId="1" fillId="0" borderId="10" xfId="0" applyNumberFormat="1" applyFont="1" applyBorder="1" applyAlignment="1">
      <alignment horizontal="center" vertical="center" wrapText="1"/>
    </xf>
    <xf numFmtId="8" fontId="0" fillId="3" borderId="21" xfId="0" applyNumberFormat="1" applyFill="1" applyBorder="1" applyAlignment="1">
      <alignment horizontal="center" vertical="center" wrapText="1"/>
    </xf>
    <xf numFmtId="8" fontId="0" fillId="0" borderId="21" xfId="0" applyNumberFormat="1" applyBorder="1" applyAlignment="1">
      <alignment horizontal="center" vertical="center" wrapText="1"/>
    </xf>
    <xf numFmtId="8" fontId="5" fillId="0" borderId="25" xfId="0" applyNumberFormat="1" applyFont="1" applyBorder="1" applyAlignment="1">
      <alignment horizontal="center" vertical="center" wrapText="1"/>
    </xf>
    <xf numFmtId="0" fontId="1" fillId="0" borderId="21" xfId="0" applyFont="1" applyBorder="1" applyAlignment="1">
      <alignment horizontal="center" vertical="center" wrapText="1"/>
    </xf>
    <xf numFmtId="0" fontId="1" fillId="3" borderId="32" xfId="0" applyFont="1" applyFill="1" applyBorder="1" applyAlignment="1">
      <alignment horizontal="center" vertical="center" wrapText="1"/>
    </xf>
    <xf numFmtId="0" fontId="0" fillId="3" borderId="0" xfId="0" applyFill="1" applyBorder="1" applyAlignment="1">
      <alignment horizontal="center" vertical="center" wrapText="1"/>
    </xf>
    <xf numFmtId="0" fontId="1" fillId="3" borderId="33" xfId="0" applyFont="1" applyFill="1" applyBorder="1" applyAlignment="1">
      <alignment horizontal="center" vertical="center" wrapText="1"/>
    </xf>
    <xf numFmtId="0" fontId="0" fillId="3" borderId="20" xfId="0"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FFD05-4494-47A1-B39B-648BC2B1CC23}">
  <dimension ref="A1:M77"/>
  <sheetViews>
    <sheetView tabSelected="1" topLeftCell="A68" workbookViewId="0">
      <selection activeCell="C78" sqref="C78"/>
    </sheetView>
  </sheetViews>
  <sheetFormatPr defaultRowHeight="15" x14ac:dyDescent="0.25"/>
  <cols>
    <col min="1" max="1" width="9.140625" customWidth="1"/>
    <col min="2" max="2" width="42.28515625" customWidth="1"/>
    <col min="3" max="3" width="21.140625" customWidth="1"/>
    <col min="4" max="4" width="13" customWidth="1"/>
    <col min="5" max="5" width="13.28515625" customWidth="1"/>
    <col min="6" max="6" width="8" customWidth="1"/>
    <col min="8" max="8" width="4.140625" customWidth="1"/>
    <col min="9" max="9" width="17.28515625" customWidth="1"/>
  </cols>
  <sheetData>
    <row r="1" spans="1:13" ht="33" customHeight="1" x14ac:dyDescent="0.25">
      <c r="A1" s="43" t="s">
        <v>40</v>
      </c>
      <c r="B1" s="43"/>
      <c r="C1" s="43"/>
      <c r="D1" s="43"/>
      <c r="E1" s="43"/>
      <c r="F1" s="43"/>
      <c r="G1" s="43"/>
      <c r="H1" s="43"/>
      <c r="I1" s="43"/>
      <c r="J1" s="43"/>
      <c r="K1" s="43"/>
      <c r="L1" s="43"/>
      <c r="M1" s="43"/>
    </row>
    <row r="3" spans="1:13" ht="34.5" customHeight="1" x14ac:dyDescent="0.25">
      <c r="A3" s="45" t="s">
        <v>0</v>
      </c>
      <c r="B3" s="45"/>
      <c r="C3" s="45"/>
      <c r="D3" s="45"/>
      <c r="E3" s="45"/>
      <c r="F3" s="45"/>
      <c r="G3" s="45"/>
      <c r="H3" s="45"/>
      <c r="I3" s="45"/>
      <c r="J3" s="45"/>
      <c r="K3" s="45"/>
      <c r="L3" s="45"/>
      <c r="M3" s="45"/>
    </row>
    <row r="6" spans="1:13" ht="39.75" customHeight="1" x14ac:dyDescent="0.25">
      <c r="A6" s="49" t="s">
        <v>43</v>
      </c>
      <c r="B6" s="49"/>
      <c r="C6" s="49"/>
      <c r="D6" s="49"/>
      <c r="E6" s="49"/>
      <c r="F6" s="49"/>
      <c r="G6" s="49"/>
      <c r="H6" s="49"/>
      <c r="I6" s="49"/>
      <c r="J6" s="49"/>
      <c r="K6" s="49"/>
      <c r="L6" s="49"/>
      <c r="M6" s="49"/>
    </row>
    <row r="7" spans="1:13" ht="9" customHeight="1" x14ac:dyDescent="0.25"/>
    <row r="8" spans="1:13" ht="5.25" customHeight="1" x14ac:dyDescent="0.25"/>
    <row r="9" spans="1:13" ht="46.5" customHeight="1" x14ac:dyDescent="0.25">
      <c r="A9" s="47" t="s">
        <v>41</v>
      </c>
      <c r="B9" s="47"/>
      <c r="C9" s="47"/>
      <c r="D9" s="47"/>
      <c r="E9" s="47"/>
      <c r="F9" s="47"/>
      <c r="G9" s="47"/>
      <c r="H9" s="47"/>
      <c r="I9" s="47"/>
      <c r="J9" s="47"/>
      <c r="K9" s="47"/>
      <c r="L9" s="47"/>
      <c r="M9" s="47"/>
    </row>
    <row r="11" spans="1:13" ht="33.75" customHeight="1" x14ac:dyDescent="0.25">
      <c r="A11" s="46" t="s">
        <v>44</v>
      </c>
      <c r="B11" s="46"/>
      <c r="C11" s="46"/>
      <c r="D11" s="46"/>
      <c r="E11" s="46"/>
      <c r="F11" s="46"/>
      <c r="G11" s="46"/>
      <c r="H11" s="46"/>
      <c r="I11" s="46"/>
      <c r="J11" s="46"/>
      <c r="K11" s="46"/>
      <c r="L11" s="46"/>
      <c r="M11" s="46"/>
    </row>
    <row r="13" spans="1:13" x14ac:dyDescent="0.25">
      <c r="A13" s="50" t="s">
        <v>45</v>
      </c>
      <c r="B13" s="50"/>
      <c r="C13" s="50"/>
      <c r="D13" s="50"/>
      <c r="E13" s="50"/>
      <c r="F13" s="50"/>
      <c r="G13" s="50"/>
      <c r="H13" s="50"/>
      <c r="I13" s="50"/>
      <c r="J13" s="50"/>
      <c r="K13" s="50"/>
      <c r="L13" s="50"/>
      <c r="M13" s="50"/>
    </row>
    <row r="15" spans="1:13" x14ac:dyDescent="0.25">
      <c r="A15" s="47" t="s">
        <v>42</v>
      </c>
      <c r="B15" s="47"/>
      <c r="C15" s="47"/>
      <c r="D15" s="47"/>
      <c r="E15" s="47"/>
      <c r="F15" s="47"/>
      <c r="G15" s="47"/>
      <c r="H15" s="47"/>
      <c r="I15" s="47"/>
      <c r="J15" s="47"/>
      <c r="K15" s="47"/>
      <c r="L15" s="47"/>
      <c r="M15" s="47"/>
    </row>
    <row r="17" spans="1:13" ht="39" customHeight="1" x14ac:dyDescent="0.25">
      <c r="A17" s="48" t="s">
        <v>46</v>
      </c>
      <c r="B17" s="48"/>
      <c r="C17" s="48"/>
      <c r="D17" s="48"/>
      <c r="E17" s="48"/>
      <c r="F17" s="48"/>
      <c r="G17" s="48"/>
      <c r="H17" s="48"/>
      <c r="I17" s="48"/>
      <c r="J17" s="48"/>
      <c r="K17" s="48"/>
      <c r="L17" s="48"/>
      <c r="M17" s="48"/>
    </row>
    <row r="19" spans="1:13" ht="34.5" customHeight="1" x14ac:dyDescent="0.25">
      <c r="A19" s="48" t="s">
        <v>47</v>
      </c>
      <c r="B19" s="48"/>
      <c r="C19" s="48"/>
      <c r="D19" s="48"/>
      <c r="E19" s="48"/>
      <c r="F19" s="48"/>
      <c r="G19" s="48"/>
      <c r="H19" s="48"/>
      <c r="I19" s="48"/>
      <c r="J19" s="48"/>
      <c r="K19" s="48"/>
      <c r="L19" s="48"/>
      <c r="M19" s="48"/>
    </row>
    <row r="21" spans="1:13" x14ac:dyDescent="0.25">
      <c r="A21" s="48" t="s">
        <v>48</v>
      </c>
      <c r="B21" s="48"/>
      <c r="C21" s="48"/>
      <c r="D21" s="48"/>
      <c r="E21" s="48"/>
      <c r="F21" s="48"/>
      <c r="G21" s="48"/>
      <c r="H21" s="48"/>
      <c r="I21" s="48"/>
      <c r="J21" s="48"/>
      <c r="K21" s="48"/>
      <c r="L21" s="48"/>
      <c r="M21" s="48"/>
    </row>
    <row r="22" spans="1:13" x14ac:dyDescent="0.25">
      <c r="A22" s="1"/>
    </row>
    <row r="23" spans="1:13" x14ac:dyDescent="0.25">
      <c r="A23" s="1"/>
    </row>
    <row r="24" spans="1:13" x14ac:dyDescent="0.25">
      <c r="A24" s="1"/>
    </row>
    <row r="25" spans="1:13" ht="58.5" customHeight="1" x14ac:dyDescent="0.25">
      <c r="A25" s="41" t="s">
        <v>1</v>
      </c>
      <c r="B25" s="42"/>
      <c r="C25" s="42"/>
      <c r="D25" s="42"/>
      <c r="E25" s="42"/>
      <c r="F25" s="42"/>
      <c r="G25" s="42"/>
      <c r="H25" s="42"/>
      <c r="I25" s="42"/>
      <c r="J25" s="42"/>
      <c r="K25" s="42"/>
      <c r="L25" s="42"/>
      <c r="M25" s="42"/>
    </row>
    <row r="28" spans="1:13" x14ac:dyDescent="0.25">
      <c r="A28" s="44" t="s">
        <v>2</v>
      </c>
      <c r="B28" s="44"/>
      <c r="C28" s="44"/>
      <c r="D28" s="44"/>
      <c r="E28" s="44"/>
      <c r="F28" s="44"/>
      <c r="G28" s="44"/>
      <c r="H28" s="44"/>
      <c r="I28" s="44"/>
      <c r="J28" s="44"/>
      <c r="K28" s="44"/>
      <c r="L28" s="44"/>
      <c r="M28" s="44"/>
    </row>
    <row r="29" spans="1:13" x14ac:dyDescent="0.25">
      <c r="A29" s="2"/>
    </row>
    <row r="30" spans="1:13" x14ac:dyDescent="0.25">
      <c r="A30" s="50" t="s">
        <v>3</v>
      </c>
      <c r="B30" s="50"/>
      <c r="C30" s="50"/>
      <c r="D30" s="50"/>
      <c r="E30" s="50"/>
      <c r="F30" s="50"/>
      <c r="G30" s="50"/>
      <c r="H30" s="50"/>
      <c r="I30" s="50"/>
      <c r="J30" s="50"/>
      <c r="K30" s="50"/>
      <c r="L30" s="50"/>
      <c r="M30" s="50"/>
    </row>
    <row r="33" spans="1:13" ht="60" x14ac:dyDescent="0.25">
      <c r="A33" s="12" t="s">
        <v>4</v>
      </c>
      <c r="B33" s="13" t="s">
        <v>5</v>
      </c>
      <c r="C33" s="14" t="s">
        <v>6</v>
      </c>
      <c r="D33" s="14" t="s">
        <v>8</v>
      </c>
      <c r="E33" s="14" t="s">
        <v>10</v>
      </c>
      <c r="F33" s="14" t="s">
        <v>12</v>
      </c>
      <c r="G33" s="15" t="s">
        <v>14</v>
      </c>
      <c r="H33" s="16"/>
      <c r="I33" s="17" t="s">
        <v>16</v>
      </c>
    </row>
    <row r="34" spans="1:13" ht="4.5" customHeight="1" x14ac:dyDescent="0.25">
      <c r="A34" s="18"/>
      <c r="B34" s="19"/>
      <c r="C34" s="20"/>
      <c r="D34" s="20"/>
      <c r="E34" s="20"/>
      <c r="F34" s="20"/>
      <c r="G34" s="21"/>
      <c r="H34" s="22"/>
      <c r="I34" s="23"/>
    </row>
    <row r="35" spans="1:13" ht="23.25" customHeight="1" x14ac:dyDescent="0.25">
      <c r="A35" s="24"/>
      <c r="B35" s="25"/>
      <c r="C35" s="26" t="s">
        <v>7</v>
      </c>
      <c r="D35" s="26" t="s">
        <v>9</v>
      </c>
      <c r="E35" s="26" t="s">
        <v>11</v>
      </c>
      <c r="F35" s="26" t="s">
        <v>13</v>
      </c>
      <c r="G35" s="27" t="s">
        <v>15</v>
      </c>
      <c r="H35" s="28"/>
      <c r="I35" s="29" t="s">
        <v>17</v>
      </c>
    </row>
    <row r="36" spans="1:13" ht="119.25" customHeight="1" x14ac:dyDescent="0.25">
      <c r="A36" s="59">
        <v>1</v>
      </c>
      <c r="B36" s="3" t="s">
        <v>18</v>
      </c>
      <c r="C36" s="51">
        <v>5951.31</v>
      </c>
      <c r="D36" s="52">
        <v>1</v>
      </c>
      <c r="E36" s="51">
        <f>C36*D36</f>
        <v>5951.31</v>
      </c>
      <c r="F36" s="52">
        <v>2</v>
      </c>
      <c r="G36" s="53">
        <f>E36*F36</f>
        <v>11902.62</v>
      </c>
      <c r="H36" s="54"/>
      <c r="I36" s="30">
        <f>G36*12</f>
        <v>142831.44</v>
      </c>
    </row>
    <row r="37" spans="1:13" ht="30" customHeight="1" x14ac:dyDescent="0.25">
      <c r="A37" s="55" t="s">
        <v>19</v>
      </c>
      <c r="B37" s="56"/>
      <c r="C37" s="56"/>
      <c r="D37" s="56"/>
      <c r="E37" s="56"/>
      <c r="F37" s="56"/>
      <c r="G37" s="56"/>
      <c r="H37" s="57"/>
      <c r="I37" s="31">
        <f>I36</f>
        <v>142831.44</v>
      </c>
    </row>
    <row r="41" spans="1:13" ht="58.5" customHeight="1" x14ac:dyDescent="0.25">
      <c r="A41" s="41" t="s">
        <v>20</v>
      </c>
      <c r="B41" s="42"/>
      <c r="C41" s="42"/>
      <c r="D41" s="42"/>
      <c r="E41" s="42"/>
      <c r="F41" s="42"/>
      <c r="G41" s="42"/>
      <c r="H41" s="42"/>
      <c r="I41" s="42"/>
      <c r="J41" s="42"/>
      <c r="K41" s="42"/>
      <c r="L41" s="42"/>
      <c r="M41" s="42"/>
    </row>
    <row r="44" spans="1:13" ht="15.75" x14ac:dyDescent="0.25">
      <c r="A44" s="58" t="s">
        <v>21</v>
      </c>
      <c r="B44" s="58"/>
      <c r="C44" s="58"/>
      <c r="D44" s="58"/>
      <c r="E44" s="58"/>
      <c r="F44" s="58"/>
      <c r="G44" s="58"/>
      <c r="H44" s="58"/>
      <c r="I44" s="58"/>
      <c r="J44" s="58"/>
      <c r="K44" s="58"/>
      <c r="L44" s="58"/>
      <c r="M44" s="58"/>
    </row>
    <row r="48" spans="1:13" ht="60" x14ac:dyDescent="0.25">
      <c r="A48" s="12" t="s">
        <v>4</v>
      </c>
      <c r="B48" s="13" t="s">
        <v>5</v>
      </c>
      <c r="C48" s="14" t="s">
        <v>6</v>
      </c>
      <c r="D48" s="14" t="s">
        <v>8</v>
      </c>
      <c r="E48" s="14" t="s">
        <v>10</v>
      </c>
      <c r="F48" s="14" t="s">
        <v>12</v>
      </c>
      <c r="G48" s="15" t="s">
        <v>14</v>
      </c>
      <c r="H48" s="16"/>
      <c r="I48" s="17" t="s">
        <v>16</v>
      </c>
    </row>
    <row r="49" spans="1:13" ht="4.5" customHeight="1" x14ac:dyDescent="0.25">
      <c r="A49" s="18"/>
      <c r="B49" s="19"/>
      <c r="C49" s="20"/>
      <c r="D49" s="20"/>
      <c r="E49" s="20"/>
      <c r="F49" s="20"/>
      <c r="G49" s="21"/>
      <c r="H49" s="22"/>
      <c r="I49" s="23"/>
    </row>
    <row r="50" spans="1:13" ht="24" customHeight="1" x14ac:dyDescent="0.25">
      <c r="A50" s="24"/>
      <c r="B50" s="25"/>
      <c r="C50" s="26" t="s">
        <v>7</v>
      </c>
      <c r="D50" s="26" t="s">
        <v>9</v>
      </c>
      <c r="E50" s="26" t="s">
        <v>11</v>
      </c>
      <c r="F50" s="26" t="s">
        <v>13</v>
      </c>
      <c r="G50" s="27" t="s">
        <v>15</v>
      </c>
      <c r="H50" s="28"/>
      <c r="I50" s="29" t="s">
        <v>17</v>
      </c>
    </row>
    <row r="51" spans="1:13" ht="90" customHeight="1" x14ac:dyDescent="0.25">
      <c r="A51" s="59">
        <v>2</v>
      </c>
      <c r="B51" s="3" t="s">
        <v>18</v>
      </c>
      <c r="C51" s="51">
        <v>6909.86</v>
      </c>
      <c r="D51" s="52">
        <v>1</v>
      </c>
      <c r="E51" s="51">
        <f>C51*D51</f>
        <v>6909.86</v>
      </c>
      <c r="F51" s="52">
        <v>24</v>
      </c>
      <c r="G51" s="53">
        <f>E51*F51</f>
        <v>165836.63999999998</v>
      </c>
      <c r="H51" s="54"/>
      <c r="I51" s="30">
        <f>G51*12</f>
        <v>1990039.6799999997</v>
      </c>
    </row>
    <row r="52" spans="1:13" ht="30" customHeight="1" x14ac:dyDescent="0.25">
      <c r="A52" s="59">
        <v>3</v>
      </c>
      <c r="B52" s="3" t="s">
        <v>22</v>
      </c>
      <c r="C52" s="51">
        <v>8459.75</v>
      </c>
      <c r="D52" s="52">
        <v>1</v>
      </c>
      <c r="E52" s="51">
        <f>C52*D52</f>
        <v>8459.75</v>
      </c>
      <c r="F52" s="52">
        <v>1</v>
      </c>
      <c r="G52" s="53">
        <f>E52*F52</f>
        <v>8459.75</v>
      </c>
      <c r="H52" s="54"/>
      <c r="I52" s="30">
        <f>G52*12</f>
        <v>101517</v>
      </c>
    </row>
    <row r="53" spans="1:13" ht="30" customHeight="1" x14ac:dyDescent="0.25">
      <c r="A53" s="55" t="s">
        <v>19</v>
      </c>
      <c r="B53" s="56"/>
      <c r="C53" s="56"/>
      <c r="D53" s="56"/>
      <c r="E53" s="56"/>
      <c r="F53" s="56"/>
      <c r="G53" s="56"/>
      <c r="H53" s="57"/>
      <c r="I53" s="31">
        <f>SUM(I51:I52)</f>
        <v>2091556.6799999997</v>
      </c>
    </row>
    <row r="57" spans="1:13" ht="58.5" customHeight="1" x14ac:dyDescent="0.25">
      <c r="A57" s="41" t="s">
        <v>23</v>
      </c>
      <c r="B57" s="42"/>
      <c r="C57" s="42"/>
      <c r="D57" s="42"/>
      <c r="E57" s="42"/>
      <c r="F57" s="42"/>
      <c r="G57" s="42"/>
      <c r="H57" s="42"/>
      <c r="I57" s="42"/>
      <c r="J57" s="42"/>
      <c r="K57" s="42"/>
      <c r="L57" s="42"/>
      <c r="M57" s="42"/>
    </row>
    <row r="60" spans="1:13" ht="15.75" x14ac:dyDescent="0.25">
      <c r="A60" s="58" t="s">
        <v>24</v>
      </c>
      <c r="B60" s="58"/>
      <c r="C60" s="58"/>
      <c r="D60" s="58"/>
      <c r="E60" s="58"/>
      <c r="F60" s="58"/>
      <c r="G60" s="58"/>
      <c r="H60" s="58"/>
      <c r="I60" s="58"/>
      <c r="J60" s="58"/>
      <c r="K60" s="58"/>
      <c r="L60" s="58"/>
      <c r="M60" s="58"/>
    </row>
    <row r="64" spans="1:13" ht="60" customHeight="1" x14ac:dyDescent="0.25">
      <c r="A64" s="12" t="s">
        <v>4</v>
      </c>
      <c r="B64" s="13" t="s">
        <v>5</v>
      </c>
      <c r="C64" s="14" t="s">
        <v>25</v>
      </c>
      <c r="D64" s="14" t="s">
        <v>26</v>
      </c>
      <c r="E64" s="14" t="s">
        <v>27</v>
      </c>
      <c r="F64" s="15" t="s">
        <v>14</v>
      </c>
      <c r="G64" s="65"/>
      <c r="H64" s="32" t="s">
        <v>16</v>
      </c>
      <c r="I64" s="33"/>
    </row>
    <row r="65" spans="1:9" ht="3.75" customHeight="1" x14ac:dyDescent="0.25">
      <c r="A65" s="18"/>
      <c r="B65" s="19"/>
      <c r="C65" s="20"/>
      <c r="D65" s="20"/>
      <c r="E65" s="20"/>
      <c r="F65" s="21"/>
      <c r="G65" s="66"/>
      <c r="H65" s="34" t="s">
        <v>30</v>
      </c>
      <c r="I65" s="35"/>
    </row>
    <row r="66" spans="1:9" ht="30.75" customHeight="1" x14ac:dyDescent="0.25">
      <c r="A66" s="24"/>
      <c r="B66" s="25"/>
      <c r="C66" s="26" t="s">
        <v>7</v>
      </c>
      <c r="D66" s="26" t="s">
        <v>9</v>
      </c>
      <c r="E66" s="26" t="s">
        <v>28</v>
      </c>
      <c r="F66" s="27" t="s">
        <v>29</v>
      </c>
      <c r="G66" s="67"/>
      <c r="H66" s="36"/>
      <c r="I66" s="37"/>
    </row>
    <row r="67" spans="1:9" ht="75" x14ac:dyDescent="0.25">
      <c r="A67" s="59">
        <v>4</v>
      </c>
      <c r="B67" s="3" t="s">
        <v>31</v>
      </c>
      <c r="C67" s="52">
        <v>1</v>
      </c>
      <c r="D67" s="52">
        <v>15</v>
      </c>
      <c r="E67" s="51">
        <v>222.67</v>
      </c>
      <c r="F67" s="53">
        <f>C67*D67*E67</f>
        <v>3340.0499999999997</v>
      </c>
      <c r="G67" s="60"/>
      <c r="H67" s="40">
        <f>F67*12</f>
        <v>40080.6</v>
      </c>
      <c r="I67" s="40"/>
    </row>
    <row r="68" spans="1:9" ht="30" customHeight="1" x14ac:dyDescent="0.25">
      <c r="A68" s="55" t="s">
        <v>19</v>
      </c>
      <c r="B68" s="56"/>
      <c r="C68" s="56"/>
      <c r="D68" s="56"/>
      <c r="E68" s="56"/>
      <c r="F68" s="56"/>
      <c r="G68" s="56"/>
      <c r="H68" s="38">
        <f>H67</f>
        <v>40080.6</v>
      </c>
      <c r="I68" s="39"/>
    </row>
    <row r="72" spans="1:9" ht="58.5" customHeight="1" x14ac:dyDescent="0.25">
      <c r="A72" s="5" t="s">
        <v>32</v>
      </c>
      <c r="B72" s="6"/>
      <c r="C72" s="7"/>
    </row>
    <row r="73" spans="1:9" ht="28.5" customHeight="1" x14ac:dyDescent="0.25">
      <c r="A73" s="8"/>
      <c r="B73" s="9"/>
      <c r="C73" s="64" t="s">
        <v>33</v>
      </c>
    </row>
    <row r="74" spans="1:9" ht="47.25" customHeight="1" x14ac:dyDescent="0.25">
      <c r="A74" s="68" t="s">
        <v>49</v>
      </c>
      <c r="B74" s="4" t="s">
        <v>34</v>
      </c>
      <c r="C74" s="61">
        <f>I37</f>
        <v>142831.44</v>
      </c>
    </row>
    <row r="75" spans="1:9" ht="42.75" customHeight="1" x14ac:dyDescent="0.25">
      <c r="A75" s="59" t="s">
        <v>35</v>
      </c>
      <c r="B75" s="3" t="s">
        <v>36</v>
      </c>
      <c r="C75" s="62">
        <f>I53</f>
        <v>2091556.6799999997</v>
      </c>
    </row>
    <row r="76" spans="1:9" ht="40.5" customHeight="1" x14ac:dyDescent="0.25">
      <c r="A76" s="68" t="s">
        <v>37</v>
      </c>
      <c r="B76" s="4" t="s">
        <v>38</v>
      </c>
      <c r="C76" s="61">
        <f>H68</f>
        <v>40080.6</v>
      </c>
    </row>
    <row r="77" spans="1:9" ht="46.5" customHeight="1" x14ac:dyDescent="0.25">
      <c r="A77" s="10" t="s">
        <v>39</v>
      </c>
      <c r="B77" s="11"/>
      <c r="C77" s="63">
        <f>SUM(C74:C76)</f>
        <v>2274468.7199999997</v>
      </c>
    </row>
  </sheetData>
  <mergeCells count="46">
    <mergeCell ref="A21:M21"/>
    <mergeCell ref="A41:M41"/>
    <mergeCell ref="A44:M44"/>
    <mergeCell ref="A28:M28"/>
    <mergeCell ref="A30:M30"/>
    <mergeCell ref="A57:M57"/>
    <mergeCell ref="A25:M25"/>
    <mergeCell ref="A3:M3"/>
    <mergeCell ref="A1:M1"/>
    <mergeCell ref="A6:M6"/>
    <mergeCell ref="A9:M9"/>
    <mergeCell ref="A11:M11"/>
    <mergeCell ref="A13:M13"/>
    <mergeCell ref="A15:M15"/>
    <mergeCell ref="A17:M17"/>
    <mergeCell ref="A19:M19"/>
    <mergeCell ref="F67:G67"/>
    <mergeCell ref="A68:G68"/>
    <mergeCell ref="A72:C72"/>
    <mergeCell ref="A73:B73"/>
    <mergeCell ref="A77:B77"/>
    <mergeCell ref="H64:I64"/>
    <mergeCell ref="H65:I66"/>
    <mergeCell ref="H67:I67"/>
    <mergeCell ref="H68:I68"/>
    <mergeCell ref="G51:H51"/>
    <mergeCell ref="G52:H52"/>
    <mergeCell ref="A53:H53"/>
    <mergeCell ref="A64:A66"/>
    <mergeCell ref="B64:B66"/>
    <mergeCell ref="F64:G64"/>
    <mergeCell ref="F65:G65"/>
    <mergeCell ref="F66:G66"/>
    <mergeCell ref="A60:M60"/>
    <mergeCell ref="A37:H37"/>
    <mergeCell ref="A48:A50"/>
    <mergeCell ref="B48:B50"/>
    <mergeCell ref="G48:H48"/>
    <mergeCell ref="G49:H49"/>
    <mergeCell ref="G50:H50"/>
    <mergeCell ref="A33:A35"/>
    <mergeCell ref="B33:B35"/>
    <mergeCell ref="G33:H33"/>
    <mergeCell ref="G34:H34"/>
    <mergeCell ref="G35:H35"/>
    <mergeCell ref="G36:H36"/>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Conselho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Emmanoel Cambuí Colonnezi</dc:creator>
  <cp:lastModifiedBy>Emmanoel Cambuí Colonnezi</cp:lastModifiedBy>
  <dcterms:created xsi:type="dcterms:W3CDTF">2024-03-13T18:18:24Z</dcterms:created>
  <dcterms:modified xsi:type="dcterms:W3CDTF">2024-03-13T18:49:11Z</dcterms:modified>
</cp:coreProperties>
</file>