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ritiba\arquivos\Privado\CPL\2024\PROCESSOS ADMINISTRATIVOS\8342024-51 - REALIZAÇÃO DO 14º SENAFIS - 2024\1. Edital do Pregão nº 90.017-2024\"/>
    </mc:Choice>
  </mc:AlternateContent>
  <xr:revisionPtr revIDLastSave="0" documentId="13_ncr:1_{AB2F1098-456A-4BEC-A2CE-6C135E35BF1D}" xr6:coauthVersionLast="47" xr6:coauthVersionMax="47" xr10:uidLastSave="{00000000-0000-0000-0000-000000000000}"/>
  <bookViews>
    <workbookView xWindow="-630" yWindow="285" windowWidth="14145" windowHeight="10335" xr2:uid="{33881CC6-5FFC-49BF-8BEB-9F68250FC943}"/>
  </bookViews>
  <sheets>
    <sheet name="Planilh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00" i="1" l="1"/>
  <c r="I158" i="1"/>
  <c r="C210" i="1" s="1"/>
  <c r="C212" i="1" s="1"/>
  <c r="I143" i="1"/>
  <c r="C214" i="1"/>
  <c r="C215" i="1" s="1"/>
  <c r="C211" i="1"/>
  <c r="C209" i="1"/>
  <c r="C208" i="1"/>
  <c r="C207" i="1"/>
  <c r="O196" i="1"/>
  <c r="O197" i="1"/>
  <c r="O198" i="1"/>
  <c r="O199" i="1"/>
  <c r="O195" i="1"/>
  <c r="M196" i="1"/>
  <c r="M197" i="1"/>
  <c r="M198" i="1"/>
  <c r="M199" i="1"/>
  <c r="M195" i="1"/>
  <c r="O191" i="1"/>
  <c r="O192" i="1"/>
  <c r="O193" i="1"/>
  <c r="O190" i="1"/>
  <c r="M191" i="1"/>
  <c r="M192" i="1"/>
  <c r="M193" i="1"/>
  <c r="M190" i="1"/>
  <c r="I178" i="1"/>
  <c r="I170" i="1"/>
  <c r="I171" i="1"/>
  <c r="I172" i="1"/>
  <c r="I173" i="1"/>
  <c r="I174" i="1"/>
  <c r="I175" i="1"/>
  <c r="I176" i="1"/>
  <c r="I177" i="1"/>
  <c r="I169" i="1"/>
  <c r="G170" i="1"/>
  <c r="G171" i="1"/>
  <c r="G172" i="1"/>
  <c r="G173" i="1"/>
  <c r="G174" i="1"/>
  <c r="G175" i="1"/>
  <c r="G176" i="1"/>
  <c r="G177" i="1"/>
  <c r="G169" i="1"/>
  <c r="I157" i="1"/>
  <c r="I156" i="1"/>
  <c r="I154" i="1"/>
  <c r="I137" i="1"/>
  <c r="I138" i="1"/>
  <c r="I139" i="1"/>
  <c r="I140" i="1"/>
  <c r="I141" i="1"/>
  <c r="I142" i="1"/>
  <c r="I136"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99" i="1"/>
  <c r="I83" i="1"/>
  <c r="I84" i="1"/>
  <c r="I85" i="1"/>
  <c r="I86" i="1"/>
  <c r="I87" i="1"/>
  <c r="I88" i="1"/>
  <c r="I89" i="1"/>
  <c r="I90" i="1"/>
  <c r="I91" i="1"/>
  <c r="I92" i="1"/>
  <c r="I93" i="1"/>
  <c r="I94" i="1"/>
  <c r="I95" i="1"/>
  <c r="I96" i="1"/>
  <c r="I97" i="1"/>
  <c r="I82" i="1"/>
  <c r="H69" i="1"/>
  <c r="H66" i="1"/>
  <c r="H67" i="1"/>
  <c r="H68" i="1"/>
  <c r="H65" i="1"/>
  <c r="H52" i="1"/>
  <c r="H50" i="1"/>
  <c r="H51" i="1"/>
  <c r="H49" i="1"/>
  <c r="C216" i="1" l="1"/>
</calcChain>
</file>

<file path=xl/sharedStrings.xml><?xml version="1.0" encoding="utf-8"?>
<sst xmlns="http://schemas.openxmlformats.org/spreadsheetml/2006/main" count="408" uniqueCount="179">
  <si>
    <t>ORÇAMENTO ESTIMATIVO</t>
  </si>
  <si>
    <t>GRUPO 1</t>
  </si>
  <si>
    <t>NOME(S) DO LOCAL/ESPAÇO PARA REALIZAÇÃO DO EVENTO:______________________________________________</t>
  </si>
  <si>
    <t>ENDEREÇO(S):_____________________________________________________________________________________</t>
  </si>
  <si>
    <t>TELEFONE(S):_____________________________________________________________________________________</t>
  </si>
  <si>
    <t>NOME(S) DO(S) RESPONSÁVEL(EIS): __________________________________________________________________</t>
  </si>
  <si>
    <t>*A falta de indicação na proposta de preços inicial do local/espaço para realização do evento acarretará a desclassificação da licitante.</t>
  </si>
  <si>
    <t>Hospedagem</t>
  </si>
  <si>
    <t>Item</t>
  </si>
  <si>
    <t>Especificação</t>
  </si>
  <si>
    <t>CATSER</t>
  </si>
  <si>
    <t>Unidade de Medida</t>
  </si>
  <si>
    <t>Quantidade</t>
  </si>
  <si>
    <t>(a)</t>
  </si>
  <si>
    <t>Quantidade de Diárias</t>
  </si>
  <si>
    <t>(b)</t>
  </si>
  <si>
    <t>Valor Unitário</t>
  </si>
  <si>
    <t>(c)</t>
  </si>
  <si>
    <t>(R$)</t>
  </si>
  <si>
    <t>Valor Total</t>
  </si>
  <si>
    <t>(d) = (a) x</t>
  </si>
  <si>
    <t>(b) x (c)</t>
  </si>
  <si>
    <r>
      <t>Apartamento</t>
    </r>
    <r>
      <rPr>
        <b/>
        <sz val="11"/>
        <color theme="1"/>
        <rFont val="Aptos Narrow"/>
        <family val="2"/>
        <scheme val="minor"/>
      </rPr>
      <t> </t>
    </r>
    <r>
      <rPr>
        <sz val="11"/>
        <color theme="1"/>
        <rFont val="Aptos Narrow"/>
        <family val="2"/>
        <scheme val="minor"/>
      </rPr>
      <t>Single: Check-in 05/08/2024 e Check-out 08/08/2024</t>
    </r>
  </si>
  <si>
    <t>Apartamento</t>
  </si>
  <si>
    <r>
      <t>Apartamento</t>
    </r>
    <r>
      <rPr>
        <b/>
        <sz val="11"/>
        <color theme="1"/>
        <rFont val="Aptos Narrow"/>
        <family val="2"/>
        <scheme val="minor"/>
      </rPr>
      <t> </t>
    </r>
    <r>
      <rPr>
        <sz val="11"/>
        <color theme="1"/>
        <rFont val="Aptos Narrow"/>
        <family val="2"/>
        <scheme val="minor"/>
      </rPr>
      <t>Double-Twin: Check-in 05/08/2024 e Check-out 08/08/2024</t>
    </r>
  </si>
  <si>
    <r>
      <t>Apartamento</t>
    </r>
    <r>
      <rPr>
        <b/>
        <sz val="11"/>
        <color theme="1"/>
        <rFont val="Aptos Narrow"/>
        <family val="2"/>
        <scheme val="minor"/>
      </rPr>
      <t> </t>
    </r>
    <r>
      <rPr>
        <sz val="11"/>
        <color theme="1"/>
        <rFont val="Aptos Narrow"/>
        <family val="2"/>
        <scheme val="minor"/>
      </rPr>
      <t>Triplo: Check-in 05/08/2024 e Check-out 08/08/2024</t>
    </r>
  </si>
  <si>
    <r>
      <t>​</t>
    </r>
    <r>
      <rPr>
        <b/>
        <sz val="11"/>
        <color theme="1"/>
        <rFont val="Aptos Narrow"/>
        <family val="2"/>
        <scheme val="minor"/>
      </rPr>
      <t>VALOR TOTAL DE HOSPEDAGEM (R$) →</t>
    </r>
  </si>
  <si>
    <t>Espaço Físico</t>
  </si>
  <si>
    <t>Auditório: deverá ter capacidade mínima para 300 pessoas sentadas em formato auditório, ser livre de colunas e ter o pé direito no mínimo de 3m, a fim de garantir acessibilidade e mobilidade dos participantes. Para o período de 04 a 08/08/2024</t>
  </si>
  <si>
    <t>Unidade</t>
  </si>
  <si>
    <t>Sala Coordenação/ Organização: deverá ter capacidade para 10 pessoas sentadas em formato “U”. Para o período de 03 a 06/08/2024</t>
  </si>
  <si>
    <t>Sala Presidência: deverá ter capacidade para 10 pessoas sentadas em formato “U”. Para o período de 05 a 08/08/2024</t>
  </si>
  <si>
    <r>
      <t>Salão para Jantar Institucional: deverá ter capacidade para 300</t>
    </r>
    <r>
      <rPr>
        <b/>
        <sz val="11"/>
        <color theme="1"/>
        <rFont val="Aptos Narrow"/>
        <family val="2"/>
        <scheme val="minor"/>
      </rPr>
      <t> pessoas</t>
    </r>
    <r>
      <rPr>
        <sz val="11"/>
        <color theme="1"/>
        <rFont val="Aptos Narrow"/>
        <family val="2"/>
        <scheme val="minor"/>
      </rPr>
      <t>, no mesmo ambiente, sentadas em formato banquete, em ambiente privativo, com espaço para circulação. A Contratada será responsável pela estrutura, incluindo montagem de som/sistema de sonorização, iluminação, decoração (conforme itens previstos na tabela de infraestrutura). O espaço para o jantar institucional deverá ser, preferencialmente, no mesmo local do evento, caso não seja possível, deverá estar num raio de até 15km do hotel sede. O jantar terá duração prevista de 6 horas com inicio estimado às 19h</t>
    </r>
  </si>
  <si>
    <r>
      <t>​</t>
    </r>
    <r>
      <rPr>
        <b/>
        <sz val="11"/>
        <color theme="1"/>
        <rFont val="Aptos Narrow"/>
        <family val="2"/>
        <scheme val="minor"/>
      </rPr>
      <t>VALOR TOTAL DE ESPAÇO FÍSICO (R$) →</t>
    </r>
  </si>
  <si>
    <t>INFRAESTRUTURA FÍSICA DE MATERIAIS</t>
  </si>
  <si>
    <t>MATERIAIS DE ESCRITÓRIO E MOBILIÁRIO</t>
  </si>
  <si>
    <t>Local de Instalação/</t>
  </si>
  <si>
    <t>Macro</t>
  </si>
  <si>
    <t>Descrição</t>
  </si>
  <si>
    <t>de</t>
  </si>
  <si>
    <t>Diárias</t>
  </si>
  <si>
    <t>(d) = (a) x (b) x (c)</t>
  </si>
  <si>
    <r>
      <t>PLATAFORMA (PRATICÁVEL): medindo no mínimo, 6m x 3m x 0,5m, </t>
    </r>
    <r>
      <rPr>
        <u/>
        <sz val="11"/>
        <color theme="1"/>
        <rFont val="Aptos Narrow"/>
        <family val="2"/>
        <scheme val="minor"/>
      </rPr>
      <t>caso não haja palco fixo</t>
    </r>
  </si>
  <si>
    <t>AUDITÓRIO</t>
  </si>
  <si>
    <t>POLTRONAS CONFORTÁVEIS: giratórias, com pé fixo, mantendo o mesmo padrão (cor e formato)</t>
  </si>
  <si>
    <t>MESAS LATERAIS: para apoio</t>
  </si>
  <si>
    <t>PEDESTAIS DE CHÃO: para microfone</t>
  </si>
  <si>
    <t>TRIBUNA EM ACRÍLICO: (aprox. 1,20m altura x 50 cm largura x 40 cm prof.)</t>
  </si>
  <si>
    <t>BASE: contendo 03 mastros para bandeiras</t>
  </si>
  <si>
    <t>CADEIRAS: acolchoadas, confortáveis e ergonômicas, de cor escura, mantendo o mesmo padrão (cor e formato)</t>
  </si>
  <si>
    <t>MESAS: do tipo pranchões, devidamente forradas</t>
  </si>
  <si>
    <t>SALA PRESIDÊNCIA</t>
  </si>
  <si>
    <t>SALA ORGANIZAÇÃO</t>
  </si>
  <si>
    <t>CREDENCIAMENTO</t>
  </si>
  <si>
    <t>MESAS: tipo pranchão forradas com lycra tensionada</t>
  </si>
  <si>
    <t>MESAS: redondas, devidamente forradas e apropriadas para ocasião. As mesas devem estar montadas com pratos, talheres, taças, sousplasts e guardanapos de tecido para o jantar formal. * O cálculo está considerando a média de 8 pessoas por mesa</t>
  </si>
  <si>
    <t>SALÃO JANTAR INSTITUCIONAL</t>
  </si>
  <si>
    <t>CADEIRAS: apropriadas para jantar formal</t>
  </si>
  <si>
    <t>MATERIAIS E ITENS DE INFORMÁTICA</t>
  </si>
  <si>
    <t>MICROFONES WIRELESS (SEM FIO): conectados a um sistema de reprodução de som, devem ser fornecidas pilhas ou baterias suficientes para a duração do evento. Os microfones deverão possuir botões/controles de LIGA/DESLIGA, MUDO/FALA e indicador luminoso ou gráfico da situação do aparelho</t>
  </si>
  <si>
    <r>
      <t>MICROFONE (COM FIO): tipo </t>
    </r>
    <r>
      <rPr>
        <i/>
        <sz val="11"/>
        <color theme="1"/>
        <rFont val="Aptos Narrow"/>
        <family val="2"/>
        <scheme val="minor"/>
      </rPr>
      <t>Gooseneck, </t>
    </r>
    <r>
      <rPr>
        <sz val="11"/>
        <color theme="1"/>
        <rFont val="Aptos Narrow"/>
        <family val="2"/>
        <scheme val="minor"/>
      </rPr>
      <t>conectados a um sistema de reprodução de som, devem ser fornecidas pilhas ou baterias suficientes para a duração do evento. Os microfones deverão possuir botões/controles de LIGA/DESLIGA, MUDO/FALA e indicador luminoso ou gráfico da situação do aparelho</t>
    </r>
  </si>
  <si>
    <r>
      <t>PAINEL DE LED: do tipo </t>
    </r>
    <r>
      <rPr>
        <i/>
        <sz val="11"/>
        <color theme="1"/>
        <rFont val="Aptos Narrow"/>
        <family val="2"/>
        <scheme val="minor"/>
      </rPr>
      <t>indoor, </t>
    </r>
    <r>
      <rPr>
        <sz val="11"/>
        <color theme="1"/>
        <rFont val="Aptos Narrow"/>
        <family val="2"/>
        <scheme val="minor"/>
      </rPr>
      <t>deve possuir distância máxima entre os pixels de 3mm (P3) para que a imagem não fique pixerizada. Dimensões proporcionais aos corredores laterais: 1,5m de altura x 2m comprimento. Deverá ser entregue instalado e totalmente funcional para utilização da projeção e sistema de som do evento (</t>
    </r>
    <r>
      <rPr>
        <b/>
        <sz val="11"/>
        <color theme="1"/>
        <rFont val="Aptos Narrow"/>
        <family val="2"/>
        <scheme val="minor"/>
      </rPr>
      <t>esse item é</t>
    </r>
    <r>
      <rPr>
        <sz val="11"/>
        <color theme="1"/>
        <rFont val="Aptos Narrow"/>
        <family val="2"/>
        <scheme val="minor"/>
      </rPr>
      <t> </t>
    </r>
    <r>
      <rPr>
        <b/>
        <sz val="11"/>
        <color theme="1"/>
        <rFont val="Aptos Narrow"/>
        <family val="2"/>
        <scheme val="minor"/>
      </rPr>
      <t>sob demanda</t>
    </r>
    <r>
      <rPr>
        <sz val="11"/>
        <color theme="1"/>
        <rFont val="Aptos Narrow"/>
        <family val="2"/>
        <scheme val="minor"/>
      </rPr>
      <t>)</t>
    </r>
  </si>
  <si>
    <r>
      <t>PAINEL DE LED: do tipo </t>
    </r>
    <r>
      <rPr>
        <i/>
        <sz val="11"/>
        <color theme="1"/>
        <rFont val="Aptos Narrow"/>
        <family val="2"/>
        <scheme val="minor"/>
      </rPr>
      <t>indoor, </t>
    </r>
    <r>
      <rPr>
        <sz val="11"/>
        <color theme="1"/>
        <rFont val="Aptos Narrow"/>
        <family val="2"/>
        <scheme val="minor"/>
      </rPr>
      <t>deve possuir distância máxima entre os pixels de 3mm (P3) para que a imagem não fique pixerizada. Dimensões proporcionais aos corredores laterais: 1,5m de altura x 3m comprimento. Deverá ser entregue instalado e totalmente funcional para utilização da projeção e sistema de som do evento (</t>
    </r>
    <r>
      <rPr>
        <b/>
        <sz val="11"/>
        <color theme="1"/>
        <rFont val="Aptos Narrow"/>
        <family val="2"/>
        <scheme val="minor"/>
      </rPr>
      <t>esse item é</t>
    </r>
    <r>
      <rPr>
        <sz val="11"/>
        <color theme="1"/>
        <rFont val="Aptos Narrow"/>
        <family val="2"/>
        <scheme val="minor"/>
      </rPr>
      <t> </t>
    </r>
    <r>
      <rPr>
        <b/>
        <sz val="11"/>
        <color theme="1"/>
        <rFont val="Aptos Narrow"/>
        <family val="2"/>
        <scheme val="minor"/>
      </rPr>
      <t>sob demanda</t>
    </r>
    <r>
      <rPr>
        <sz val="11"/>
        <color theme="1"/>
        <rFont val="Aptos Narrow"/>
        <family val="2"/>
        <scheme val="minor"/>
      </rPr>
      <t>)</t>
    </r>
  </si>
  <si>
    <r>
      <t>PAINEL DE LED: do tipo </t>
    </r>
    <r>
      <rPr>
        <i/>
        <sz val="11"/>
        <color theme="1"/>
        <rFont val="Aptos Narrow"/>
        <family val="2"/>
        <scheme val="minor"/>
      </rPr>
      <t>indoor, </t>
    </r>
    <r>
      <rPr>
        <sz val="11"/>
        <color theme="1"/>
        <rFont val="Aptos Narrow"/>
        <family val="2"/>
        <scheme val="minor"/>
      </rPr>
      <t>deve possuir distância máxima entre os pixels de 3mm (P3) para que a imagem não fique pixerizada. Dimensões proporcionais aos corredores laterais: 1,5m de altura x 4m comprimento. Deverá ser entregue instalado e totalmente funcional para utilização da projeção e sistema de som do evento (</t>
    </r>
    <r>
      <rPr>
        <b/>
        <sz val="11"/>
        <color theme="1"/>
        <rFont val="Aptos Narrow"/>
        <family val="2"/>
        <scheme val="minor"/>
      </rPr>
      <t>esse item é</t>
    </r>
    <r>
      <rPr>
        <sz val="11"/>
        <color theme="1"/>
        <rFont val="Aptos Narrow"/>
        <family val="2"/>
        <scheme val="minor"/>
      </rPr>
      <t> </t>
    </r>
    <r>
      <rPr>
        <b/>
        <sz val="11"/>
        <color theme="1"/>
        <rFont val="Aptos Narrow"/>
        <family val="2"/>
        <scheme val="minor"/>
      </rPr>
      <t>sob demanda</t>
    </r>
    <r>
      <rPr>
        <sz val="11"/>
        <color theme="1"/>
        <rFont val="Aptos Narrow"/>
        <family val="2"/>
        <scheme val="minor"/>
      </rPr>
      <t>)</t>
    </r>
  </si>
  <si>
    <r>
      <t>PAINEL DE LED: do tipo </t>
    </r>
    <r>
      <rPr>
        <i/>
        <sz val="11"/>
        <color theme="1"/>
        <rFont val="Aptos Narrow"/>
        <family val="2"/>
        <scheme val="minor"/>
      </rPr>
      <t>indoor, </t>
    </r>
    <r>
      <rPr>
        <sz val="11"/>
        <color theme="1"/>
        <rFont val="Aptos Narrow"/>
        <family val="2"/>
        <scheme val="minor"/>
      </rPr>
      <t>deve possuir distância máxima entre os pixels de 3mm (P3) para que a imagem não fique pixerizada. Dimensões proporcionais à plataforma (palco): 3m de altura x 6m comprimento. Deverá ser entregue instalado e totalmente funcional para utilização da projeção e sistema de som do evento (</t>
    </r>
    <r>
      <rPr>
        <b/>
        <sz val="11"/>
        <color theme="1"/>
        <rFont val="Aptos Narrow"/>
        <family val="2"/>
        <scheme val="minor"/>
      </rPr>
      <t>esse item é</t>
    </r>
    <r>
      <rPr>
        <sz val="11"/>
        <color theme="1"/>
        <rFont val="Aptos Narrow"/>
        <family val="2"/>
        <scheme val="minor"/>
      </rPr>
      <t> </t>
    </r>
    <r>
      <rPr>
        <b/>
        <sz val="11"/>
        <color theme="1"/>
        <rFont val="Aptos Narrow"/>
        <family val="2"/>
        <scheme val="minor"/>
      </rPr>
      <t>sob demanda</t>
    </r>
    <r>
      <rPr>
        <sz val="11"/>
        <color theme="1"/>
        <rFont val="Aptos Narrow"/>
        <family val="2"/>
        <scheme val="minor"/>
      </rPr>
      <t>)</t>
    </r>
  </si>
  <si>
    <r>
      <t>PAINEL DE LED: do tipo </t>
    </r>
    <r>
      <rPr>
        <i/>
        <sz val="11"/>
        <color theme="1"/>
        <rFont val="Aptos Narrow"/>
        <family val="2"/>
        <scheme val="minor"/>
      </rPr>
      <t>indoor, </t>
    </r>
    <r>
      <rPr>
        <sz val="11"/>
        <color theme="1"/>
        <rFont val="Aptos Narrow"/>
        <family val="2"/>
        <scheme val="minor"/>
      </rPr>
      <t>deve possuir distância máxima entre os pixels de 3mm (P3) para que a imagem não fique pixerizada. Dimensões proporcionais à plataforma (palco): 3m de altura x 8m comprimento. Deverá ser entregue instalado e totalmente funcional para utilização da projeção e sistema de som do evento (</t>
    </r>
    <r>
      <rPr>
        <b/>
        <sz val="11"/>
        <color theme="1"/>
        <rFont val="Aptos Narrow"/>
        <family val="2"/>
        <scheme val="minor"/>
      </rPr>
      <t>esse item é</t>
    </r>
    <r>
      <rPr>
        <sz val="11"/>
        <color theme="1"/>
        <rFont val="Aptos Narrow"/>
        <family val="2"/>
        <scheme val="minor"/>
      </rPr>
      <t> </t>
    </r>
    <r>
      <rPr>
        <b/>
        <sz val="11"/>
        <color theme="1"/>
        <rFont val="Aptos Narrow"/>
        <family val="2"/>
        <scheme val="minor"/>
      </rPr>
      <t>sob demanda</t>
    </r>
    <r>
      <rPr>
        <sz val="11"/>
        <color theme="1"/>
        <rFont val="Aptos Narrow"/>
        <family val="2"/>
        <scheme val="minor"/>
      </rPr>
      <t>)</t>
    </r>
  </si>
  <si>
    <r>
      <t>PAINEL DE LED: do tipo </t>
    </r>
    <r>
      <rPr>
        <i/>
        <sz val="11"/>
        <color theme="1"/>
        <rFont val="Aptos Narrow"/>
        <family val="2"/>
        <scheme val="minor"/>
      </rPr>
      <t>indoor, </t>
    </r>
    <r>
      <rPr>
        <sz val="11"/>
        <color theme="1"/>
        <rFont val="Aptos Narrow"/>
        <family val="2"/>
        <scheme val="minor"/>
      </rPr>
      <t>deve possuir distância máxima entre os pixels de 3mm (P3) para que a imagem não fique pixerizada. Dimensões proporcionais à plataforma (palco): 3m de altura x 10m comprimento. Deverá ser entregue instalado e totalmente funcional para utilização da projeção e sistema de som do evento (</t>
    </r>
    <r>
      <rPr>
        <b/>
        <sz val="11"/>
        <color theme="1"/>
        <rFont val="Aptos Narrow"/>
        <family val="2"/>
        <scheme val="minor"/>
      </rPr>
      <t>esse item é</t>
    </r>
    <r>
      <rPr>
        <sz val="11"/>
        <color theme="1"/>
        <rFont val="Aptos Narrow"/>
        <family val="2"/>
        <scheme val="minor"/>
      </rPr>
      <t> </t>
    </r>
    <r>
      <rPr>
        <b/>
        <sz val="11"/>
        <color theme="1"/>
        <rFont val="Aptos Narrow"/>
        <family val="2"/>
        <scheme val="minor"/>
      </rPr>
      <t>sob demanda</t>
    </r>
    <r>
      <rPr>
        <sz val="11"/>
        <color theme="1"/>
        <rFont val="Aptos Narrow"/>
        <family val="2"/>
        <scheme val="minor"/>
      </rPr>
      <t>)</t>
    </r>
  </si>
  <si>
    <r>
      <t>PAINEL DE LED: do tipo </t>
    </r>
    <r>
      <rPr>
        <i/>
        <sz val="11"/>
        <color theme="1"/>
        <rFont val="Aptos Narrow"/>
        <family val="2"/>
        <scheme val="minor"/>
      </rPr>
      <t>indoor, </t>
    </r>
    <r>
      <rPr>
        <sz val="11"/>
        <color theme="1"/>
        <rFont val="Aptos Narrow"/>
        <family val="2"/>
        <scheme val="minor"/>
      </rPr>
      <t>deve possuir distância máxima entre os pixels de 3mm (P3) para que a imagem não fique pixerizada. Dimensões proporcionais à plataforma (palco): 3m de altura x 12m comprimento. Deverá ser entregue instalado e totalmente funcional para utilização da projeção e sistema de som do evento (</t>
    </r>
    <r>
      <rPr>
        <b/>
        <sz val="11"/>
        <color theme="1"/>
        <rFont val="Aptos Narrow"/>
        <family val="2"/>
        <scheme val="minor"/>
      </rPr>
      <t>esse item é</t>
    </r>
    <r>
      <rPr>
        <sz val="11"/>
        <color theme="1"/>
        <rFont val="Aptos Narrow"/>
        <family val="2"/>
        <scheme val="minor"/>
      </rPr>
      <t> </t>
    </r>
    <r>
      <rPr>
        <b/>
        <sz val="11"/>
        <color theme="1"/>
        <rFont val="Aptos Narrow"/>
        <family val="2"/>
        <scheme val="minor"/>
      </rPr>
      <t>sob demanda</t>
    </r>
    <r>
      <rPr>
        <sz val="11"/>
        <color theme="1"/>
        <rFont val="Aptos Narrow"/>
        <family val="2"/>
        <scheme val="minor"/>
      </rPr>
      <t>)</t>
    </r>
  </si>
  <si>
    <t>NOTEBOOK: com acesso à Internet para projeção e sonorização compatível com o ambiente e equipamentos, deve ser disponibilizado notebook com Windows 10 com as seguintes configurações mínimas: 4gb de memória ram, Windows 10, webcam HD, 50gb de espaço em disco livre, Microsoft Word Excel, PowerPoint, Teams, instalados e funcionais e tela de no mínimo 14". Obs.: O notebook usado para a transmissão deverá ter as portas necessárias (sendo aceito placas e/ou adaptadores) para receber conexões de 2 monitores e 1 tela simultaneamente (totalizando 3 telas adicionais)</t>
  </si>
  <si>
    <t>SISTEMA DE SONORIZAÇÃO: para os 11 (onze) microfones, com caixa (s) de som e todos os cabos necessários, adequados ao ambiente, inclusive cabo de áudio que conecte a saída de áudio do notebook (conexão P2 fêmea) com a entrada de áudio da mesa de som, com comprimento que atenda à disposição adequada do equipamento (notebook) que será utilizado no espaço contratado, e não interfira na disposição e/ou comunicação entre o notebook e a projeção</t>
  </si>
  <si>
    <t>SISTEMA REPRODUTOR DE SOM/MESA DE SOM: deve ser disponibilizado cabeamento para conexão da mesa de som compatível com o ambiente ao notebook para entrada (LINE-IN) e saída de áudio (LINE-OUT) de forma que o áudio possa ser transmitido e recebido via videoconferência por meio do notebook. Adicionalmente, deve possuir cabos com conector P2 para a conexão com o notebook com no mínimo 3 metros, um cabo P2 será para a conexão da saída de áudio do notebook (phone) para um canal exclusivo de entrada da mesa de som, um cabo P2 será para a conexão de entrada de áudio do notebook (microfone) para o canal de principal (Main/Phone) da mesa de som</t>
  </si>
  <si>
    <t>LINK DE INTERNET: Configuração da rede sem fio: o SSID da rede sem fio deve ter o nome “Cofen”; a segurança da rede deve estar configurada para o padrão WPA2 Pessoal, com criptografia no padrão AES e senha de acesso a ser definida pelo Cofen; deve ser disponibilizado um link de acesso à Internet de no mínimo 150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O ponto de acesso à rede sem fio deve ser compatível com o padrão 802.11 b/g/n/ac de 2.4GHz e 5GHz, deve estar localizado dentro ou próximo da sala onde ocorrerá o evento (raio de distância de até 10 metros) e permitir no mínimo 200 dispositivos conectados simultaneamente (50 notebooks e 150 smartphones); os dispositivos devem receber um IP automaticamente, sendo que a multifuncional deverá ter IP fixo</t>
  </si>
  <si>
    <t>LINK DE INTERNET PARA TRANSMISSÃO: deve ser disponibilizado um link de acesso à Internet de no mínimo 25 Mbps dedicado FULL DUPLEX, fornecido através de interface rj45. Deverá ser disponibilizado ponto acesso à rede de dados e Internet por meio de cabo UTP categoria 5e ou superior com conector RJ45 que deverá ser conectado ao notebook que fará a transmissão</t>
  </si>
  <si>
    <t>MONITOR DE VÍDEO DE NO MÍNIMO 15": com os cabos necessários para conexão ao notebook fornecido para a transmissão</t>
  </si>
  <si>
    <t>MONITOR DE VÍDEO DE NO MÍNIMO 50” (ou TV): para ser utilizado como teleprompter, conectado ao notebook que efetuará a transmissão, contendo os cabos e conexões nas dimensões necessárias</t>
  </si>
  <si>
    <t>SUPORTE TRIPÉ: com base para suporte da câmera de transmissão com extensor usb do local do tripé até a mesa de som/notebook</t>
  </si>
  <si>
    <r>
      <t>REFLETOR DE LED: de 500w para utilização em locais com pouca luminosidade (</t>
    </r>
    <r>
      <rPr>
        <b/>
        <sz val="11"/>
        <color theme="1"/>
        <rFont val="Aptos Narrow"/>
        <family val="2"/>
        <scheme val="minor"/>
      </rPr>
      <t>esse item é</t>
    </r>
    <r>
      <rPr>
        <sz val="11"/>
        <color theme="1"/>
        <rFont val="Aptos Narrow"/>
        <family val="2"/>
        <scheme val="minor"/>
      </rPr>
      <t> </t>
    </r>
    <r>
      <rPr>
        <b/>
        <sz val="11"/>
        <color theme="1"/>
        <rFont val="Aptos Narrow"/>
        <family val="2"/>
        <scheme val="minor"/>
      </rPr>
      <t>sob demanda</t>
    </r>
    <r>
      <rPr>
        <sz val="11"/>
        <color theme="1"/>
        <rFont val="Aptos Narrow"/>
        <family val="2"/>
        <scheme val="minor"/>
      </rPr>
      <t>)</t>
    </r>
  </si>
  <si>
    <t>TORRE DE TOMADAS/FILTRO DE LINHA: no novo padrão (nb 14136) contendo cada uma, no mínimo, quatro conexões</t>
  </si>
  <si>
    <t>INTERFACE DE ÁUDIO PROFISSIONAL USB 2X2: deve possuir 2 conectores de entrada e 2 de saída para conexão do notebook com a mesa de som</t>
  </si>
  <si>
    <t>RIBALTA: de no mínimo 1 m de comprimento para iluminar o fundo de palco</t>
  </si>
  <si>
    <r>
      <t>NOTEBOOK: com acesso à Internet </t>
    </r>
    <r>
      <rPr>
        <i/>
        <sz val="11"/>
        <color theme="1"/>
        <rFont val="Aptos Narrow"/>
        <family val="2"/>
        <scheme val="minor"/>
      </rPr>
      <t>wireless</t>
    </r>
  </si>
  <si>
    <r>
      <t>IMPRESSORA MULTIFUNCIONAL: colorida a laser ou jato de tinta, com cartucho/</t>
    </r>
    <r>
      <rPr>
        <i/>
        <sz val="11"/>
        <color theme="1"/>
        <rFont val="Aptos Narrow"/>
        <family val="2"/>
        <scheme val="minor"/>
      </rPr>
      <t>tonner </t>
    </r>
    <r>
      <rPr>
        <sz val="11"/>
        <color theme="1"/>
        <rFont val="Aptos Narrow"/>
        <family val="2"/>
        <scheme val="minor"/>
      </rPr>
      <t>em quantidade suficiente para o evento (tinta colorida e preta)</t>
    </r>
  </si>
  <si>
    <t>LINK DE INTERNET: deve ser disponibilizado um link de acesso à Internet de no mínimo 25 Mbps dedicado FULL DUPLEX, fornecido através de interface rj45; deverá ser disponibilizado ponto acesso à rede de dados e Internet por meio de cabo UTP categoria 6 ou superior com conector RJ45, além de conexão sem fio</t>
  </si>
  <si>
    <t>Televisão/Monitor de no mínimo 50" e cabo hdmi com tamanho suficiente para o ambiente</t>
  </si>
  <si>
    <t>TORRES DE TOMADAS/FILTROS DE LINHA: no novo padrão (nb 14136) contendo cada uma, no mínimo, quatro conexões</t>
  </si>
  <si>
    <t>NOTEBOOK: com acesso à Internet via cabo, evitando instabilidade de rede devido ao alto número de acessos à rede sem fio do hotel</t>
  </si>
  <si>
    <t>IMPRESSORA MULTIFUNCIONAL: colorida a laser ou jato de tinta, com cartucho/tonner em quantidade suficiente para o evento (tinta colorida e preta)</t>
  </si>
  <si>
    <t>LINK DE INTERNET: deve ser disponibilizado um link de acesso à Internet de no mínimo 25 Mbps dedicado FULL DUPLEX, fornecido através de interface rj45; deverá ser disponibilizado ponto acesso à rede de dados e Internet por meio de cabo UTP categoria 5e ou superior com conector RJ45</t>
  </si>
  <si>
    <t>ATRAÇÕES CULTURAIS: Duas atrações diferentes, que deverão se apresentar em palco ou praticável, incluindo os sistemas de sonorização e iluminação (carga horária de 3h cada apresentação, com carga horária total de 6 horas de apresentação)</t>
  </si>
  <si>
    <t>Emissão e pagamento de ECAD (01 taxa das 02 atrações culturais)</t>
  </si>
  <si>
    <r>
      <t>PLATAFORMA (PRATICÁVEL) 1: medindo no mínimo, 6m x 3m x 0,5m, </t>
    </r>
    <r>
      <rPr>
        <u/>
        <sz val="11"/>
        <color theme="1"/>
        <rFont val="Aptos Narrow"/>
        <family val="2"/>
        <scheme val="minor"/>
      </rPr>
      <t>caso não haja palco fixo</t>
    </r>
    <r>
      <rPr>
        <sz val="11"/>
        <color theme="1"/>
        <rFont val="Aptos Narrow"/>
        <family val="2"/>
        <scheme val="minor"/>
      </rPr>
      <t>. Para apresentação das atrações culturais</t>
    </r>
  </si>
  <si>
    <t>CANHÕES DE LED: RGBW com 54 LEDs e potência de 3W e carcaça Opt Par</t>
  </si>
  <si>
    <r>
      <t>PAINEL DE LED: do tipo </t>
    </r>
    <r>
      <rPr>
        <i/>
        <sz val="11"/>
        <color theme="1"/>
        <rFont val="Aptos Narrow"/>
        <family val="2"/>
        <scheme val="minor"/>
      </rPr>
      <t>indoor, </t>
    </r>
    <r>
      <rPr>
        <sz val="11"/>
        <color theme="1"/>
        <rFont val="Aptos Narrow"/>
        <family val="2"/>
        <scheme val="minor"/>
      </rPr>
      <t>deve possuir distância máxima entre os pixels de 3mm (P3) para que a imagem não fique pixerizada. Dimensões proporcionais ao palco, contendo, minimamente: 2m de altura x 4m comprimento. Deverá ser entregue instalado e totalmente funcional para utilização da projeção e sistema de som do evento (</t>
    </r>
    <r>
      <rPr>
        <b/>
        <sz val="11"/>
        <color theme="1"/>
        <rFont val="Aptos Narrow"/>
        <family val="2"/>
        <scheme val="minor"/>
      </rPr>
      <t>esse item é</t>
    </r>
    <r>
      <rPr>
        <sz val="11"/>
        <color theme="1"/>
        <rFont val="Aptos Narrow"/>
        <family val="2"/>
        <scheme val="minor"/>
      </rPr>
      <t> </t>
    </r>
    <r>
      <rPr>
        <b/>
        <sz val="11"/>
        <color theme="1"/>
        <rFont val="Aptos Narrow"/>
        <family val="2"/>
        <scheme val="minor"/>
      </rPr>
      <t>sob demanda</t>
    </r>
    <r>
      <rPr>
        <sz val="11"/>
        <color theme="1"/>
        <rFont val="Aptos Narrow"/>
        <family val="2"/>
        <scheme val="minor"/>
      </rPr>
      <t>)</t>
    </r>
  </si>
  <si>
    <t>NOTEBOOK OU ULTRABOOK: que deve estar conectado a impressora</t>
  </si>
  <si>
    <t>IMPRESSORA: para etiquetas</t>
  </si>
  <si>
    <t>DECORAÇÃO</t>
  </si>
  <si>
    <t>ARRANJO TIPO CENTRO DE MESA MÉDIO: com flores nobres naturais, montados em base de cipó ou cachepô, com suporte em vidro ou madeira. Para a noite de 07/08/2024, durante o jantar institucional</t>
  </si>
  <si>
    <t>DECORAÇÃO </t>
  </si>
  <si>
    <r>
      <t>ARRANJO DE FLORES NATURAIS: </t>
    </r>
    <r>
      <rPr>
        <u/>
        <sz val="11"/>
        <color theme="1"/>
        <rFont val="Aptos Narrow"/>
        <family val="2"/>
        <scheme val="minor"/>
      </rPr>
      <t>tipo </t>
    </r>
    <r>
      <rPr>
        <i/>
        <u/>
        <sz val="11"/>
        <color theme="1"/>
        <rFont val="Aptos Narrow"/>
        <family val="2"/>
        <scheme val="minor"/>
      </rPr>
      <t>buffet</t>
    </r>
    <r>
      <rPr>
        <i/>
        <sz val="11"/>
        <color theme="1"/>
        <rFont val="Aptos Narrow"/>
        <family val="2"/>
        <scheme val="minor"/>
      </rPr>
      <t>. </t>
    </r>
    <r>
      <rPr>
        <sz val="11"/>
        <color theme="1"/>
        <rFont val="Aptos Narrow"/>
        <family val="2"/>
        <scheme val="minor"/>
      </rPr>
      <t>Para a noite de 07/08/2024, durante o jantar institucional</t>
    </r>
  </si>
  <si>
    <t>CENÁRIO INSTAGRAMÁVEL: cenário criado com montagem especial para divulgação mídias sociais e fotografia. Para a noite de 07/08/2024 durante o jantar institucional</t>
  </si>
  <si>
    <t>VASOS ORNAMENTÁIS: grandes com plantas naturais, vaso ornamental grande para decoração do espaço do jantar. Fabricado em poliuretano moldado, com padronagem imitando ratan, acabamento fosco, rústico ou de cerâmica. Altura mínima: 60cm. Diâmetro superior mínimo: 45 cm. Diâmetro inferior mínimo: 30 cm. Incluindo plantas ornamentais. Para a noite de 07/08/2024 durante o jantar institucional</t>
  </si>
  <si>
    <r>
      <t>ARRANJO DE FLORES NATURAIS: </t>
    </r>
    <r>
      <rPr>
        <u/>
        <sz val="11"/>
        <color theme="1"/>
        <rFont val="Aptos Narrow"/>
        <family val="2"/>
        <scheme val="minor"/>
      </rPr>
      <t>tipo jardineira</t>
    </r>
    <r>
      <rPr>
        <sz val="11"/>
        <color theme="1"/>
        <rFont val="Aptos Narrow"/>
        <family val="2"/>
        <scheme val="minor"/>
      </rPr>
      <t>, sendo um para o palco do auditório e um para o palco do jantar institucional, respectivamente para o período do evento 05 a 08/08/2024 e para a noite de 07/08/2024</t>
    </r>
  </si>
  <si>
    <t>ARRANJO COM TRIPÉ COM FLORES NATURAIS: para a entrada do auditório e foyer. Para o auditório, durante toda a duração do evento, no período de 05 a 08/08/2024</t>
  </si>
  <si>
    <t>ARRANJOS DE FLORES NATURAIS PARA MESA LATERAL: Para o auditório, durante toda a duração do evento, no período de 05 a 08/08/2024</t>
  </si>
  <si>
    <r>
      <t>​</t>
    </r>
    <r>
      <rPr>
        <b/>
        <sz val="11"/>
        <color theme="1"/>
        <rFont val="Aptos Narrow"/>
        <family val="2"/>
        <scheme val="minor"/>
      </rPr>
      <t>VALOR TOTAL DE INFRAESTRUTURA (R$) →</t>
    </r>
  </si>
  <si>
    <t>Recursos Humanos</t>
  </si>
  <si>
    <t>Período de prestação serviços</t>
  </si>
  <si>
    <t>Quantidade de Profissionais</t>
  </si>
  <si>
    <t>Quantidade  de Diária​s</t>
  </si>
  <si>
    <t>(d) = (a) x (b) x (c)</t>
  </si>
  <si>
    <t>TÉCNICO EM ÁUDIO E VÍDEO: profissional capacitado para instalação, configuração, operação e manutenção de equipamentos audiovisuais (incluindo sonorização e projeção), adequados para realização dos serviços durante todos os dias do evento, bem como o monitoramento e controle de interferências, microfonias ou quaisquer intercorrências nessa área durante o evento. De 04 a 08/08/2024</t>
  </si>
  <si>
    <t>De 8h às 17h, com intervalo de 1 hora de almoço</t>
  </si>
  <si>
    <t>Profissional</t>
  </si>
  <si>
    <t>RECEPCIONISTA: profissional capacitado para prestar auxílio durante todo o evento, executando as seguintes atividades: recepcionar os convidados e participantes, determinar lugares marcados, assessorar a distribuição de microfones, auxiliar no credenciamento e na distribuição de materiais, auxiliar no esclarecimento de dúvidas e informações, dentre outras atividades. Os profissionais devem possuir experiência em recepção, escolaridade de, pelo menos, nível médio, além de características pessoais, como dinamismo e simpatia. Traje: terno, vestido ou uniforme (cor preta) e sapato social (cor preta). De 04 a 08/08/2024</t>
  </si>
  <si>
    <t>De 8h às 18h, com intervalo de 1 hora de almoço</t>
  </si>
  <si>
    <t>GARÇOM: profissional capacitado para prestar auxílio durante todo o evento, executando as seguintes atividades: servir os palestrantes, presidentes, conselheiros, mediadores que estarão no palco (auditório) e na sala da presidência, dentre outras atividades. Os profissionais devem possuir experiência como garçom, além de características pessoais, como dinamismo e simpatia. Traje: terno, vestido ou uniforme (cor preta) e sapato social (cor preta). De 05 a 08/04/2024</t>
  </si>
  <si>
    <t>De 8h as 18h, com intervalo de 1 hora de almoço</t>
  </si>
  <si>
    <t>Alimentação</t>
  </si>
  <si>
    <t>Quantidade de serviço/mesas</t>
  </si>
  <si>
    <t>Quantidade x Serviços</t>
  </si>
  <si>
    <t>(c) = (a) x (b)</t>
  </si>
  <si>
    <t xml:space="preserve">Valor Unitário </t>
  </si>
  <si>
    <t>(d)</t>
  </si>
  <si>
    <t>(e) = (c) x(d)</t>
  </si>
  <si>
    <t>ALMOÇO: nos dias 06, 07 e 08/08/2024</t>
  </si>
  <si>
    <t>Por pessoa</t>
  </si>
  <si>
    <t>JANTAR: nos dias 05 e 06/08/2024</t>
  </si>
  <si>
    <t>JANTAR INSTITUCIONAL: no dia 07/08/2024</t>
  </si>
  <si>
    <t>COFFEE BREAK: no dia 04/08/2024, no período vespertino, a ser servido na sala da organização</t>
  </si>
  <si>
    <t>COFFEE BREAK: no dia 05/08/2024, deverá ser servido no período vespertino. Nos dias 06 e 07/08 os serviços deverão ser prestados no período matutino e vespertino. E no dia 08/08/2024 apenas no período matutino</t>
  </si>
  <si>
    <t>MESA DE CAFÉ: Sala da Organização: das 8h às 18h, no dia 04/08/2024</t>
  </si>
  <si>
    <t>MESA DE CAFÉ: Auditório: 8h diárias, das 8h às 12h e das 13h às 17h, dias 05, 06 e 07/08/2024</t>
  </si>
  <si>
    <t>MESA DE CAFÉ: Auditório: 4h diárias, das 8h às 12h, no dia 08/08/2024</t>
  </si>
  <si>
    <t>MESA DE CAFÉ: Sala da Presidência: das 8h às 18h, nos dias 05, 06 e 07/08/2024</t>
  </si>
  <si>
    <t>VALOR TOTAL DE ALIMENTAÇÃO (R$) →</t>
  </si>
  <si>
    <t>GRUPO 2</t>
  </si>
  <si>
    <t>Transporte</t>
  </si>
  <si>
    <t>TRANSFER</t>
  </si>
  <si>
    <t>Tipo de Veículo</t>
  </si>
  <si>
    <t>Quantidade de VIAGENS/VEÍCULOS por dia</t>
  </si>
  <si>
    <t>Quantidade estimada de viagens/veículos</t>
  </si>
  <si>
    <t>Valor Unitário (b)</t>
  </si>
  <si>
    <t>Valor Total (c) =(a) x (b)</t>
  </si>
  <si>
    <t>Dia 1</t>
  </si>
  <si>
    <t>Dia 2</t>
  </si>
  <si>
    <t>Dia 3</t>
  </si>
  <si>
    <t>Dia 4</t>
  </si>
  <si>
    <t>Dia 5</t>
  </si>
  <si>
    <t>Dia 6</t>
  </si>
  <si>
    <t>Dia 7</t>
  </si>
  <si>
    <r>
      <t>Serviço de transporte de passageiros, </t>
    </r>
    <r>
      <rPr>
        <b/>
        <sz val="11"/>
        <color theme="1"/>
        <rFont val="Aptos Narrow"/>
        <family val="2"/>
        <scheme val="minor"/>
      </rPr>
      <t>do tipo transfer</t>
    </r>
    <r>
      <rPr>
        <sz val="11"/>
        <color theme="1"/>
        <rFont val="Aptos Narrow"/>
        <family val="2"/>
        <scheme val="minor"/>
      </rPr>
      <t>, </t>
    </r>
    <r>
      <rPr>
        <u/>
        <sz val="11"/>
        <color theme="1"/>
        <rFont val="Aptos Narrow"/>
        <family val="2"/>
        <scheme val="minor"/>
      </rPr>
      <t>com motorista, combustível</t>
    </r>
    <r>
      <rPr>
        <sz val="11"/>
        <color theme="1"/>
        <rFont val="Aptos Narrow"/>
        <family val="2"/>
        <scheme val="minor"/>
      </rPr>
      <t> e quilometragem estimada de 100km por viagem.</t>
    </r>
  </si>
  <si>
    <t>Ônibus</t>
  </si>
  <si>
    <t>Viagem</t>
  </si>
  <si>
    <t>----</t>
  </si>
  <si>
    <t>Micro-ônibus</t>
  </si>
  <si>
    <t>Van</t>
  </si>
  <si>
    <t>Carro de passeio</t>
  </si>
  <si>
    <t>LOCAÇÃO POR 24H</t>
  </si>
  <si>
    <r>
      <t>Serviço de transporte de passageiros, </t>
    </r>
    <r>
      <rPr>
        <b/>
        <sz val="11"/>
        <color theme="1"/>
        <rFont val="Aptos Narrow"/>
        <family val="2"/>
        <scheme val="minor"/>
      </rPr>
      <t>por meio de locação de veículo</t>
    </r>
    <r>
      <rPr>
        <sz val="11"/>
        <color theme="1"/>
        <rFont val="Aptos Narrow"/>
        <family val="2"/>
        <scheme val="minor"/>
      </rPr>
      <t> que devem ficar à disposição 24 horas por dia, </t>
    </r>
    <r>
      <rPr>
        <u/>
        <sz val="11"/>
        <color theme="1"/>
        <rFont val="Aptos Narrow"/>
        <family val="2"/>
        <scheme val="minor"/>
      </rPr>
      <t>com motorista, combustível e quilometragem livre.</t>
    </r>
  </si>
  <si>
    <t>Veículo</t>
  </si>
  <si>
    <t>Carro Executivo</t>
  </si>
  <si>
    <t>VALOR TOTAL DE TRANSPORTE (R$) →</t>
  </si>
  <si>
    <t>QUADRO-RESUMO DO CUSTO DA CONTRATAÇÃO</t>
  </si>
  <si>
    <t>GRUPO</t>
  </si>
  <si>
    <t>SERVIÇO</t>
  </si>
  <si>
    <t>VALOR TOTAL (R$)</t>
  </si>
  <si>
    <t>Infraestrutura</t>
  </si>
  <si>
    <t>VALOR TOTAL DO GRUPO 1 →</t>
  </si>
  <si>
    <t>VALOR TOTAL DO GRUPO 2 →</t>
  </si>
  <si>
    <t>VALOR GLOBAL ESTIMADO DA CONTRATAÇÃO →</t>
  </si>
  <si>
    <t>1. A proponente deverá preencher todos os itens Modelo de Proposta de Preços, Anexo IV do Edital, os valores máximos estimado da contratação estão indicados nas tabelas abaixo.</t>
  </si>
  <si>
    <t>2. Nos valores propostos estarão inclusos todos os custos operacionais, encargos previdenciários, trabalhistas, tributários, comerciais e quaisquer outros que incidam direta ou indiretamente na execução do objeto.</t>
  </si>
  <si>
    <t>3. Os serviços deverão ser realizados conforme o Termo de Referência, que contém a descrição detalhada.</t>
  </si>
  <si>
    <t>4. Não serão aceitos valores superiores aos descritos nas tabelas abaixo.</t>
  </si>
  <si>
    <t>5. Se houver indícios de inexequibilidade da proposta de preço, ou em caso da necessidade de esclarecimentos complementares, poderão ser efetuadas diligências, para que a empresa comprove a exequibilidade da proposta.</t>
  </si>
  <si>
    <t>6.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</si>
  <si>
    <t>7. O licitante deverá preencher apresentar proposta de preços inicial com as informações do local/espaço para realização do evento, conforme Modelo de Proposta de Preços – Anexo IV do Edital.</t>
  </si>
  <si>
    <t>8. Os preços deverão ser expressos em moeda corrente nacional (Real) com no máximo 02 (duas) casas decimais</t>
  </si>
  <si>
    <r>
      <t>​</t>
    </r>
    <r>
      <rPr>
        <b/>
        <sz val="11"/>
        <color theme="1"/>
        <rFont val="Aptos Narrow"/>
        <family val="2"/>
        <scheme val="minor"/>
      </rPr>
      <t>VALOR TOTAL DE RECURSOS HUMANOS (R$)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</si>
</sst>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R$&quot;\ #,##0.00;[Red]\-&quot;R$&quot;\ #,##0.00"/>
    <numFmt numFmtId="164" formatCode="&quot;R$&quot;\ #,##0.00"/>
  </numFmts>
  <fonts count="8" x14ac:knownFonts="1">
    <font>
      <sz val="11"/>
      <color theme="1"/>
      <name val="Aptos Narrow"/>
      <family val="2"/>
      <scheme val="minor"/>
    </font>
    <font>
      <b/>
      <sz val="11"/>
      <color theme="1"/>
      <name val="Aptos Narrow"/>
      <family val="2"/>
      <scheme val="minor"/>
    </font>
    <font>
      <b/>
      <sz val="11"/>
      <color rgb="FFFF0000"/>
      <name val="Aptos Narrow"/>
      <family val="2"/>
      <scheme val="minor"/>
    </font>
    <font>
      <b/>
      <sz val="27"/>
      <color theme="1"/>
      <name val="Aptos Narrow"/>
      <family val="2"/>
      <scheme val="minor"/>
    </font>
    <font>
      <u/>
      <sz val="11"/>
      <color theme="1"/>
      <name val="Aptos Narrow"/>
      <family val="2"/>
      <scheme val="minor"/>
    </font>
    <font>
      <i/>
      <sz val="11"/>
      <color theme="1"/>
      <name val="Aptos Narrow"/>
      <family val="2"/>
      <scheme val="minor"/>
    </font>
    <font>
      <i/>
      <u/>
      <sz val="11"/>
      <color theme="1"/>
      <name val="Aptos Narrow"/>
      <family val="2"/>
      <scheme val="minor"/>
    </font>
    <font>
      <b/>
      <sz val="16"/>
      <color theme="1"/>
      <name val="Aptos Narrow"/>
      <family val="2"/>
      <scheme val="minor"/>
    </font>
  </fonts>
  <fills count="6">
    <fill>
      <patternFill patternType="none"/>
    </fill>
    <fill>
      <patternFill patternType="gray125"/>
    </fill>
    <fill>
      <patternFill patternType="solid">
        <fgColor rgb="FFEEEEEE"/>
        <bgColor indexed="64"/>
      </patternFill>
    </fill>
    <fill>
      <patternFill patternType="solid">
        <fgColor rgb="FFCCCCCC"/>
        <bgColor indexed="64"/>
      </patternFill>
    </fill>
    <fill>
      <patternFill patternType="solid">
        <fgColor theme="0"/>
        <bgColor indexed="64"/>
      </patternFill>
    </fill>
    <fill>
      <patternFill patternType="solid">
        <fgColor theme="2" tint="-9.9978637043366805E-2"/>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646464"/>
      </left>
      <right/>
      <top style="thin">
        <color rgb="FF646464"/>
      </top>
      <bottom style="thin">
        <color rgb="FF000000"/>
      </bottom>
      <diagonal/>
    </border>
    <border>
      <left/>
      <right/>
      <top style="thin">
        <color rgb="FF646464"/>
      </top>
      <bottom style="thin">
        <color rgb="FF000000"/>
      </bottom>
      <diagonal/>
    </border>
    <border>
      <left/>
      <right style="thin">
        <color rgb="FF646464"/>
      </right>
      <top style="thin">
        <color rgb="FF646464"/>
      </top>
      <bottom style="thin">
        <color rgb="FF000000"/>
      </bottom>
      <diagonal/>
    </border>
    <border>
      <left style="thin">
        <color rgb="FF646464"/>
      </left>
      <right/>
      <top style="thin">
        <color rgb="FF000000"/>
      </top>
      <bottom style="thin">
        <color rgb="FF000000"/>
      </bottom>
      <diagonal/>
    </border>
    <border>
      <left/>
      <right style="thin">
        <color rgb="FF646464"/>
      </right>
      <top style="thin">
        <color rgb="FF000000"/>
      </top>
      <bottom style="thin">
        <color rgb="FF000000"/>
      </bottom>
      <diagonal/>
    </border>
    <border>
      <left style="thin">
        <color rgb="FF646464"/>
      </left>
      <right style="thin">
        <color rgb="FF000000"/>
      </right>
      <top style="thin">
        <color rgb="FF000000"/>
      </top>
      <bottom/>
      <diagonal/>
    </border>
    <border>
      <left style="thin">
        <color rgb="FF000000"/>
      </left>
      <right style="thin">
        <color rgb="FF646464"/>
      </right>
      <top style="thin">
        <color rgb="FF000000"/>
      </top>
      <bottom/>
      <diagonal/>
    </border>
    <border>
      <left style="thin">
        <color rgb="FF646464"/>
      </left>
      <right style="thin">
        <color rgb="FF000000"/>
      </right>
      <top/>
      <bottom/>
      <diagonal/>
    </border>
    <border>
      <left style="thin">
        <color rgb="FF000000"/>
      </left>
      <right style="thin">
        <color rgb="FF646464"/>
      </right>
      <top/>
      <bottom/>
      <diagonal/>
    </border>
    <border>
      <left style="thin">
        <color rgb="FF646464"/>
      </left>
      <right style="thin">
        <color rgb="FF000000"/>
      </right>
      <top/>
      <bottom style="thin">
        <color rgb="FF000000"/>
      </bottom>
      <diagonal/>
    </border>
    <border>
      <left style="thin">
        <color rgb="FF000000"/>
      </left>
      <right style="thin">
        <color rgb="FF646464"/>
      </right>
      <top/>
      <bottom style="thin">
        <color rgb="FF000000"/>
      </bottom>
      <diagonal/>
    </border>
    <border>
      <left style="thin">
        <color rgb="FF646464"/>
      </left>
      <right style="thin">
        <color rgb="FF000000"/>
      </right>
      <top style="thin">
        <color rgb="FF000000"/>
      </top>
      <bottom style="thin">
        <color rgb="FF000000"/>
      </bottom>
      <diagonal/>
    </border>
    <border>
      <left style="thin">
        <color rgb="FF000000"/>
      </left>
      <right style="thin">
        <color rgb="FF646464"/>
      </right>
      <top style="thin">
        <color rgb="FF000000"/>
      </top>
      <bottom style="thin">
        <color rgb="FF000000"/>
      </bottom>
      <diagonal/>
    </border>
    <border>
      <left style="thin">
        <color rgb="FF646464"/>
      </left>
      <right/>
      <top style="thin">
        <color rgb="FF000000"/>
      </top>
      <bottom style="thin">
        <color rgb="FF646464"/>
      </bottom>
      <diagonal/>
    </border>
    <border>
      <left/>
      <right/>
      <top style="thin">
        <color rgb="FF000000"/>
      </top>
      <bottom style="thin">
        <color rgb="FF646464"/>
      </bottom>
      <diagonal/>
    </border>
    <border>
      <left/>
      <right style="thin">
        <color rgb="FF000000"/>
      </right>
      <top style="thin">
        <color rgb="FF000000"/>
      </top>
      <bottom style="thin">
        <color rgb="FF646464"/>
      </bottom>
      <diagonal/>
    </border>
    <border>
      <left style="thin">
        <color rgb="FF000000"/>
      </left>
      <right style="thin">
        <color rgb="FF646464"/>
      </right>
      <top style="thin">
        <color rgb="FF000000"/>
      </top>
      <bottom style="thin">
        <color rgb="FF6464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6464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646464"/>
      </left>
      <right/>
      <top/>
      <bottom style="thin">
        <color rgb="FF000000"/>
      </bottom>
      <diagonal/>
    </border>
  </borders>
  <cellStyleXfs count="1">
    <xf numFmtId="0" fontId="0" fillId="0" borderId="0"/>
  </cellStyleXfs>
  <cellXfs count="117">
    <xf numFmtId="0" fontId="0" fillId="0" borderId="0" xfId="0"/>
    <xf numFmtId="0" fontId="0" fillId="0" borderId="1" xfId="0" applyBorder="1" applyAlignment="1">
      <alignment vertical="center" wrapText="1"/>
    </xf>
    <xf numFmtId="0" fontId="0" fillId="3" borderId="1" xfId="0" applyFill="1" applyBorder="1" applyAlignment="1">
      <alignment vertical="center" wrapText="1"/>
    </xf>
    <xf numFmtId="0" fontId="0" fillId="0" borderId="34" xfId="0" applyBorder="1" applyAlignment="1">
      <alignment vertical="center" wrapText="1"/>
    </xf>
    <xf numFmtId="0" fontId="0" fillId="0" borderId="35" xfId="0" applyBorder="1"/>
    <xf numFmtId="0" fontId="1" fillId="0" borderId="1" xfId="0" applyFont="1" applyBorder="1" applyAlignment="1">
      <alignment horizontal="center" vertical="center" wrapText="1"/>
    </xf>
    <xf numFmtId="0" fontId="1" fillId="0" borderId="0" xfId="0" applyFont="1" applyAlignment="1">
      <alignment vertical="center" wrapText="1"/>
    </xf>
    <xf numFmtId="0" fontId="1" fillId="0" borderId="35" xfId="0" applyFont="1" applyBorder="1" applyAlignment="1">
      <alignment vertical="center" wrapText="1"/>
    </xf>
    <xf numFmtId="0" fontId="0" fillId="0" borderId="0" xfId="0" applyAlignment="1">
      <alignment wrapText="1"/>
    </xf>
    <xf numFmtId="0" fontId="2" fillId="0" borderId="0" xfId="0" applyFont="1" applyAlignment="1">
      <alignment vertical="center" wrapText="1"/>
    </xf>
    <xf numFmtId="0" fontId="1" fillId="0" borderId="33" xfId="0" applyFont="1" applyBorder="1" applyAlignment="1">
      <alignment vertical="center" wrapText="1"/>
    </xf>
    <xf numFmtId="0" fontId="1" fillId="4" borderId="0" xfId="0" applyFont="1" applyFill="1" applyAlignment="1">
      <alignment vertical="center" wrapText="1"/>
    </xf>
    <xf numFmtId="0" fontId="3" fillId="4" borderId="0" xfId="0" applyFont="1" applyFill="1" applyAlignment="1">
      <alignment vertical="center" wrapText="1"/>
    </xf>
    <xf numFmtId="8" fontId="1" fillId="0" borderId="23" xfId="0" applyNumberFormat="1" applyFont="1" applyBorder="1" applyAlignment="1">
      <alignment horizontal="center" vertical="center" wrapText="1"/>
    </xf>
    <xf numFmtId="0" fontId="0" fillId="0" borderId="1" xfId="0" applyBorder="1" applyAlignment="1">
      <alignment horizontal="center" vertical="center" wrapText="1"/>
    </xf>
    <xf numFmtId="8" fontId="1" fillId="0" borderId="1" xfId="0" applyNumberFormat="1" applyFont="1" applyBorder="1" applyAlignment="1">
      <alignment horizontal="center" vertical="center" wrapText="1"/>
    </xf>
    <xf numFmtId="0" fontId="1" fillId="0" borderId="19" xfId="0" applyFont="1" applyBorder="1" applyAlignment="1">
      <alignment horizontal="center" vertical="center" wrapText="1"/>
    </xf>
    <xf numFmtId="0" fontId="0" fillId="3" borderId="1" xfId="0" applyFill="1" applyBorder="1" applyAlignment="1">
      <alignment horizontal="center" vertical="center" wrapText="1"/>
    </xf>
    <xf numFmtId="8" fontId="1" fillId="3" borderId="1" xfId="0" applyNumberFormat="1" applyFont="1" applyFill="1" applyBorder="1" applyAlignment="1">
      <alignment horizontal="center" vertical="center" wrapText="1"/>
    </xf>
    <xf numFmtId="8" fontId="1" fillId="3" borderId="19" xfId="0" applyNumberFormat="1" applyFont="1" applyFill="1" applyBorder="1" applyAlignment="1">
      <alignment horizontal="center" vertical="center" wrapText="1"/>
    </xf>
    <xf numFmtId="8" fontId="1" fillId="0" borderId="19" xfId="0" applyNumberFormat="1"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15" xfId="0" applyFill="1" applyBorder="1" applyAlignment="1">
      <alignment horizontal="center" vertical="center" wrapText="1"/>
    </xf>
    <xf numFmtId="0" fontId="1" fillId="3" borderId="15"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0" fillId="3" borderId="4" xfId="0" applyFill="1" applyBorder="1" applyAlignment="1">
      <alignment horizontal="center" vertical="center" wrapText="1"/>
    </xf>
    <xf numFmtId="0" fontId="1" fillId="3" borderId="17" xfId="0" applyFont="1" applyFill="1" applyBorder="1" applyAlignment="1">
      <alignment horizontal="center" vertical="center" wrapText="1"/>
    </xf>
    <xf numFmtId="0" fontId="1" fillId="0" borderId="18" xfId="0" applyFont="1" applyBorder="1" applyAlignment="1">
      <alignment horizontal="center" vertical="center" wrapText="1"/>
    </xf>
    <xf numFmtId="0" fontId="1" fillId="3" borderId="18" xfId="0" applyFont="1" applyFill="1" applyBorder="1" applyAlignment="1">
      <alignment horizontal="center" vertical="center" wrapText="1"/>
    </xf>
    <xf numFmtId="8" fontId="1" fillId="3" borderId="23" xfId="0" applyNumberFormat="1" applyFont="1" applyFill="1" applyBorder="1" applyAlignment="1">
      <alignment horizontal="center" vertical="center" wrapText="1"/>
    </xf>
    <xf numFmtId="0" fontId="0" fillId="3" borderId="17" xfId="0" applyFill="1" applyBorder="1" applyAlignment="1">
      <alignment horizontal="center" vertical="center" wrapText="1"/>
    </xf>
    <xf numFmtId="0" fontId="1" fillId="3" borderId="19"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3" borderId="18" xfId="0" applyFill="1" applyBorder="1" applyAlignment="1">
      <alignment horizontal="center" vertical="center" wrapText="1"/>
    </xf>
    <xf numFmtId="164" fontId="1" fillId="0" borderId="1" xfId="0" applyNumberFormat="1" applyFont="1" applyBorder="1" applyAlignment="1">
      <alignment horizontal="center" vertical="center" wrapText="1"/>
    </xf>
    <xf numFmtId="164" fontId="1" fillId="0" borderId="19" xfId="0" applyNumberFormat="1" applyFont="1" applyBorder="1" applyAlignment="1">
      <alignment horizontal="center" vertical="center" wrapText="1"/>
    </xf>
    <xf numFmtId="8" fontId="1" fillId="4" borderId="19" xfId="0" applyNumberFormat="1" applyFont="1" applyFill="1" applyBorder="1" applyAlignment="1">
      <alignment horizontal="center" vertical="center" wrapText="1"/>
    </xf>
    <xf numFmtId="8" fontId="1" fillId="5" borderId="19" xfId="0" applyNumberFormat="1" applyFont="1" applyFill="1" applyBorder="1" applyAlignment="1">
      <alignment horizontal="center" vertical="center" wrapText="1"/>
    </xf>
    <xf numFmtId="164" fontId="1" fillId="5" borderId="19" xfId="0" applyNumberFormat="1" applyFont="1" applyFill="1" applyBorder="1" applyAlignment="1">
      <alignment horizontal="center" vertical="center" wrapText="1"/>
    </xf>
    <xf numFmtId="164" fontId="1" fillId="3" borderId="1" xfId="0" applyNumberFormat="1" applyFont="1" applyFill="1" applyBorder="1" applyAlignment="1">
      <alignment horizontal="center" vertical="center" wrapText="1"/>
    </xf>
    <xf numFmtId="0" fontId="0" fillId="5" borderId="1" xfId="0" applyFill="1" applyBorder="1" applyAlignment="1">
      <alignment horizontal="center" vertical="center" wrapText="1"/>
    </xf>
    <xf numFmtId="0" fontId="0" fillId="4" borderId="1" xfId="0" applyFill="1" applyBorder="1" applyAlignment="1">
      <alignment horizontal="center" vertical="center" wrapText="1"/>
    </xf>
    <xf numFmtId="0" fontId="1" fillId="0" borderId="0" xfId="0" applyFont="1"/>
    <xf numFmtId="0" fontId="7" fillId="0" borderId="0" xfId="0" applyFont="1" applyAlignment="1">
      <alignment horizontal="center" vertical="center"/>
    </xf>
    <xf numFmtId="0" fontId="0" fillId="0" borderId="0" xfId="0" applyAlignment="1">
      <alignment horizontal="left" wrapText="1"/>
    </xf>
    <xf numFmtId="0" fontId="1" fillId="0" borderId="31" xfId="0" applyFont="1" applyBorder="1" applyAlignment="1">
      <alignment horizontal="left" vertical="center" wrapText="1"/>
    </xf>
    <xf numFmtId="0" fontId="1" fillId="0" borderId="32" xfId="0" applyFont="1" applyBorder="1" applyAlignment="1">
      <alignment horizontal="left" vertical="center" wrapText="1"/>
    </xf>
    <xf numFmtId="0" fontId="1" fillId="0" borderId="34" xfId="0" applyFont="1" applyBorder="1" applyAlignment="1">
      <alignment horizontal="left" vertical="center" wrapText="1"/>
    </xf>
    <xf numFmtId="0" fontId="1" fillId="0" borderId="0" xfId="0" applyFont="1" applyAlignment="1">
      <alignment horizontal="left" vertical="center" wrapText="1"/>
    </xf>
    <xf numFmtId="0" fontId="1" fillId="0" borderId="35" xfId="0" applyFont="1" applyBorder="1" applyAlignment="1">
      <alignment horizontal="left"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0" fillId="0" borderId="0" xfId="0" applyAlignment="1">
      <alignment horizontal="left"/>
    </xf>
    <xf numFmtId="0" fontId="3" fillId="2" borderId="30" xfId="0" applyFont="1" applyFill="1" applyBorder="1" applyAlignment="1">
      <alignment horizontal="center" vertical="center" wrapText="1"/>
    </xf>
    <xf numFmtId="0" fontId="3" fillId="2" borderId="0" xfId="0" applyFont="1" applyFill="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3" borderId="20"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1" fillId="0" borderId="0" xfId="0" applyFont="1" applyAlignment="1">
      <alignment horizontal="left"/>
    </xf>
    <xf numFmtId="0" fontId="2" fillId="0" borderId="0" xfId="0" applyFont="1" applyAlignment="1">
      <alignment horizontal="left"/>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16" xfId="0" applyBorder="1" applyAlignment="1">
      <alignment horizontal="center" vertical="center" wrapText="1"/>
    </xf>
    <xf numFmtId="0" fontId="1" fillId="3" borderId="10"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24" xfId="0" applyFont="1" applyFill="1" applyBorder="1" applyAlignment="1">
      <alignment horizontal="center" vertical="center" wrapText="1"/>
    </xf>
    <xf numFmtId="0" fontId="1" fillId="3" borderId="25" xfId="0"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1" fillId="3" borderId="28"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1" fillId="3" borderId="21"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8" fontId="1" fillId="0" borderId="2" xfId="0" applyNumberFormat="1" applyFont="1" applyBorder="1" applyAlignment="1">
      <alignment horizontal="center" vertical="center" wrapText="1"/>
    </xf>
    <xf numFmtId="8" fontId="1" fillId="0" borderId="4" xfId="0" applyNumberFormat="1" applyFont="1" applyBorder="1" applyAlignment="1">
      <alignment horizontal="center" vertical="center" wrapText="1"/>
    </xf>
    <xf numFmtId="8" fontId="1" fillId="0" borderId="13" xfId="0" applyNumberFormat="1" applyFont="1" applyBorder="1" applyAlignment="1">
      <alignment horizontal="center" vertical="center" wrapText="1"/>
    </xf>
    <xf numFmtId="0" fontId="1" fillId="0" borderId="17" xfId="0" applyFont="1" applyBorder="1" applyAlignment="1">
      <alignment horizontal="center" vertical="center" wrapText="1"/>
    </xf>
    <xf numFmtId="0" fontId="0" fillId="3" borderId="20" xfId="0" applyFill="1" applyBorder="1" applyAlignment="1">
      <alignment horizontal="center" vertical="center" wrapText="1"/>
    </xf>
    <xf numFmtId="0" fontId="0" fillId="3" borderId="21" xfId="0" applyFill="1" applyBorder="1" applyAlignment="1">
      <alignment horizontal="center" vertical="center" wrapText="1"/>
    </xf>
    <xf numFmtId="0" fontId="0" fillId="3" borderId="22" xfId="0" applyFill="1" applyBorder="1" applyAlignment="1">
      <alignment horizontal="center" vertical="center" wrapText="1"/>
    </xf>
    <xf numFmtId="0" fontId="0" fillId="0" borderId="10" xfId="0" applyBorder="1" applyAlignment="1">
      <alignment vertical="center" wrapText="1"/>
    </xf>
    <xf numFmtId="0" fontId="0" fillId="0" borderId="5" xfId="0" applyBorder="1" applyAlignment="1">
      <alignment vertical="center" wrapText="1"/>
    </xf>
    <xf numFmtId="0" fontId="0" fillId="0" borderId="11" xfId="0" applyBorder="1" applyAlignment="1">
      <alignment vertical="center" wrapText="1"/>
    </xf>
    <xf numFmtId="0" fontId="1" fillId="0" borderId="12" xfId="0" applyFont="1" applyBorder="1" applyAlignment="1">
      <alignment horizontal="center" vertical="center" wrapText="1"/>
    </xf>
    <xf numFmtId="0" fontId="1" fillId="0" borderId="16" xfId="0" applyFont="1" applyBorder="1" applyAlignment="1">
      <alignment horizontal="center" vertical="center" wrapText="1"/>
    </xf>
    <xf numFmtId="0" fontId="0" fillId="0" borderId="2" xfId="0" applyBorder="1" applyAlignment="1">
      <alignment vertical="center" wrapText="1"/>
    </xf>
    <xf numFmtId="0" fontId="0" fillId="0" borderId="4" xfId="0" applyBorder="1" applyAlignment="1">
      <alignment vertical="center" wrapText="1"/>
    </xf>
    <xf numFmtId="0" fontId="1" fillId="3" borderId="5"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1" fillId="3" borderId="39" xfId="0" applyFont="1" applyFill="1" applyBorder="1" applyAlignment="1">
      <alignment horizontal="center" vertical="center" wrapText="1"/>
    </xf>
    <xf numFmtId="8" fontId="1" fillId="5" borderId="23"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E4C3F-979E-491E-8303-88D84BE0F568}">
  <dimension ref="A1:V216"/>
  <sheetViews>
    <sheetView tabSelected="1" zoomScale="70" zoomScaleNormal="70" workbookViewId="0">
      <selection sqref="A1:N1"/>
    </sheetView>
  </sheetViews>
  <sheetFormatPr defaultRowHeight="15" x14ac:dyDescent="0.25"/>
  <cols>
    <col min="1" max="1" width="15.5703125" customWidth="1"/>
    <col min="2" max="2" width="44" customWidth="1"/>
    <col min="3" max="3" width="27.28515625" customWidth="1"/>
    <col min="4" max="4" width="17.85546875" customWidth="1"/>
    <col min="5" max="5" width="13.85546875" customWidth="1"/>
    <col min="6" max="6" width="15.28515625" customWidth="1"/>
    <col min="7" max="7" width="19.140625" customWidth="1"/>
    <col min="8" max="8" width="19.7109375" customWidth="1"/>
    <col min="9" max="9" width="21.42578125" customWidth="1"/>
    <col min="14" max="15" width="17" customWidth="1"/>
  </cols>
  <sheetData>
    <row r="1" spans="1:22" ht="69.75" customHeight="1" x14ac:dyDescent="0.25">
      <c r="A1" s="46" t="s">
        <v>0</v>
      </c>
      <c r="B1" s="46"/>
      <c r="C1" s="46"/>
      <c r="D1" s="46"/>
      <c r="E1" s="46"/>
      <c r="F1" s="46"/>
      <c r="G1" s="46"/>
      <c r="H1" s="46"/>
      <c r="I1" s="46"/>
      <c r="J1" s="46"/>
      <c r="K1" s="46"/>
      <c r="L1" s="46"/>
      <c r="M1" s="46"/>
      <c r="N1" s="46"/>
      <c r="O1" s="45"/>
      <c r="P1" s="45"/>
      <c r="Q1" s="45"/>
      <c r="R1" s="45"/>
      <c r="S1" s="45"/>
      <c r="T1" s="45"/>
      <c r="U1" s="45"/>
      <c r="V1" s="45"/>
    </row>
    <row r="5" spans="1:22" x14ac:dyDescent="0.25">
      <c r="A5" s="56" t="s">
        <v>170</v>
      </c>
      <c r="B5" s="56"/>
      <c r="C5" s="56"/>
      <c r="D5" s="56"/>
      <c r="E5" s="56"/>
      <c r="F5" s="56"/>
      <c r="G5" s="56"/>
      <c r="H5" s="56"/>
      <c r="I5" s="56"/>
      <c r="J5" s="56"/>
      <c r="K5" s="56"/>
      <c r="L5" s="56"/>
      <c r="M5" s="56"/>
      <c r="N5" s="56"/>
      <c r="O5" s="56"/>
      <c r="P5" s="56"/>
      <c r="Q5" s="56"/>
      <c r="R5" s="56"/>
      <c r="S5" s="56"/>
      <c r="T5" s="56"/>
      <c r="U5" s="56"/>
      <c r="V5" s="56"/>
    </row>
    <row r="7" spans="1:22" x14ac:dyDescent="0.25">
      <c r="A7" s="56" t="s">
        <v>171</v>
      </c>
      <c r="B7" s="56"/>
      <c r="C7" s="56"/>
      <c r="D7" s="56"/>
      <c r="E7" s="56"/>
      <c r="F7" s="56"/>
      <c r="G7" s="56"/>
      <c r="H7" s="56"/>
      <c r="I7" s="56"/>
      <c r="J7" s="56"/>
      <c r="K7" s="56"/>
      <c r="L7" s="56"/>
      <c r="M7" s="56"/>
      <c r="N7" s="56"/>
      <c r="O7" s="56"/>
      <c r="P7" s="56"/>
      <c r="Q7" s="56"/>
      <c r="R7" s="56"/>
      <c r="S7" s="56"/>
      <c r="T7" s="56"/>
      <c r="U7" s="56"/>
      <c r="V7" s="56"/>
    </row>
    <row r="9" spans="1:22" x14ac:dyDescent="0.25">
      <c r="A9" s="56" t="s">
        <v>172</v>
      </c>
      <c r="B9" s="56"/>
      <c r="C9" s="56"/>
      <c r="D9" s="56"/>
      <c r="E9" s="56"/>
      <c r="F9" s="56"/>
      <c r="G9" s="56"/>
      <c r="H9" s="56"/>
      <c r="I9" s="56"/>
      <c r="J9" s="56"/>
      <c r="K9" s="56"/>
      <c r="L9" s="56"/>
      <c r="M9" s="56"/>
      <c r="N9" s="56"/>
      <c r="O9" s="56"/>
      <c r="P9" s="56"/>
      <c r="Q9" s="56"/>
      <c r="R9" s="56"/>
      <c r="S9" s="56"/>
      <c r="T9" s="56"/>
      <c r="U9" s="56"/>
      <c r="V9" s="56"/>
    </row>
    <row r="11" spans="1:22" x14ac:dyDescent="0.25">
      <c r="A11" s="63" t="s">
        <v>173</v>
      </c>
      <c r="B11" s="63"/>
      <c r="C11" s="63"/>
      <c r="D11" s="63"/>
      <c r="E11" s="63"/>
      <c r="F11" s="63"/>
      <c r="G11" s="63"/>
      <c r="H11" s="63"/>
      <c r="I11" s="63"/>
      <c r="J11" s="63"/>
      <c r="K11" s="63"/>
      <c r="L11" s="63"/>
      <c r="M11" s="63"/>
      <c r="N11" s="63"/>
      <c r="O11" s="63"/>
      <c r="P11" s="63"/>
      <c r="Q11" s="63"/>
      <c r="R11" s="63"/>
      <c r="S11" s="63"/>
      <c r="T11" s="63"/>
      <c r="U11" s="63"/>
      <c r="V11" s="63"/>
    </row>
    <row r="13" spans="1:22" x14ac:dyDescent="0.25">
      <c r="A13" s="56" t="s">
        <v>174</v>
      </c>
      <c r="B13" s="56"/>
      <c r="C13" s="56"/>
      <c r="D13" s="56"/>
      <c r="E13" s="56"/>
      <c r="F13" s="56"/>
      <c r="G13" s="56"/>
      <c r="H13" s="56"/>
      <c r="I13" s="56"/>
      <c r="J13" s="56"/>
      <c r="K13" s="56"/>
      <c r="L13" s="56"/>
      <c r="M13" s="56"/>
      <c r="N13" s="56"/>
      <c r="O13" s="56"/>
      <c r="P13" s="56"/>
      <c r="Q13" s="56"/>
      <c r="R13" s="56"/>
      <c r="S13" s="56"/>
      <c r="T13" s="56"/>
      <c r="U13" s="56"/>
      <c r="V13" s="56"/>
    </row>
    <row r="15" spans="1:22" ht="34.5" customHeight="1" x14ac:dyDescent="0.25">
      <c r="A15" s="47" t="s">
        <v>175</v>
      </c>
      <c r="B15" s="47"/>
      <c r="C15" s="47"/>
      <c r="D15" s="47"/>
      <c r="E15" s="47"/>
      <c r="F15" s="47"/>
      <c r="G15" s="47"/>
      <c r="H15" s="47"/>
      <c r="I15" s="47"/>
      <c r="J15" s="47"/>
      <c r="K15" s="47"/>
      <c r="L15" s="47"/>
      <c r="M15" s="47"/>
      <c r="N15" s="47"/>
      <c r="O15" s="8"/>
      <c r="P15" s="8"/>
      <c r="Q15" s="8"/>
      <c r="R15" s="8"/>
      <c r="S15" s="8"/>
      <c r="T15" s="8"/>
      <c r="U15" s="8"/>
      <c r="V15" s="8"/>
    </row>
    <row r="17" spans="1:22" x14ac:dyDescent="0.25">
      <c r="A17" s="64" t="s">
        <v>176</v>
      </c>
      <c r="B17" s="64"/>
      <c r="C17" s="64"/>
      <c r="D17" s="64"/>
      <c r="E17" s="64"/>
      <c r="F17" s="64"/>
      <c r="G17" s="64"/>
      <c r="H17" s="64"/>
      <c r="I17" s="64"/>
      <c r="J17" s="64"/>
      <c r="K17" s="64"/>
      <c r="L17" s="64"/>
      <c r="M17" s="64"/>
      <c r="N17" s="64"/>
      <c r="O17" s="64"/>
      <c r="P17" s="64"/>
      <c r="Q17" s="64"/>
      <c r="R17" s="64"/>
      <c r="S17" s="64"/>
      <c r="T17" s="64"/>
      <c r="U17" s="64"/>
      <c r="V17" s="64"/>
    </row>
    <row r="19" spans="1:22" x14ac:dyDescent="0.25">
      <c r="A19" s="56" t="s">
        <v>177</v>
      </c>
      <c r="B19" s="56"/>
      <c r="C19" s="56"/>
      <c r="D19" s="56"/>
      <c r="E19" s="56"/>
      <c r="F19" s="56"/>
      <c r="G19" s="56"/>
      <c r="H19" s="56"/>
      <c r="I19" s="56"/>
      <c r="J19" s="56"/>
      <c r="K19" s="56"/>
      <c r="L19" s="56"/>
      <c r="M19" s="56"/>
      <c r="N19" s="56"/>
      <c r="O19" s="56"/>
      <c r="P19" s="56"/>
      <c r="Q19" s="56"/>
      <c r="R19" s="56"/>
      <c r="S19" s="56"/>
      <c r="T19" s="56"/>
      <c r="U19" s="56"/>
      <c r="V19" s="56"/>
    </row>
    <row r="22" spans="1:22" ht="35.25" customHeight="1" x14ac:dyDescent="0.25">
      <c r="A22" s="57" t="s">
        <v>1</v>
      </c>
      <c r="B22" s="58"/>
      <c r="C22" s="58"/>
      <c r="D22" s="58"/>
      <c r="E22" s="58"/>
      <c r="F22" s="58"/>
      <c r="G22" s="58"/>
      <c r="H22" s="58"/>
      <c r="I22" s="12"/>
      <c r="J22" s="12"/>
      <c r="K22" s="12"/>
      <c r="L22" s="12"/>
      <c r="M22" s="12"/>
      <c r="N22" s="12"/>
      <c r="O22" s="12"/>
      <c r="P22" s="12"/>
      <c r="Q22" s="12"/>
      <c r="R22" s="12"/>
      <c r="S22" s="12"/>
      <c r="T22" s="12"/>
      <c r="U22" s="12"/>
      <c r="V22" s="12"/>
    </row>
    <row r="25" spans="1:22" ht="25.5" customHeight="1" x14ac:dyDescent="0.25">
      <c r="A25" s="48" t="s">
        <v>2</v>
      </c>
      <c r="B25" s="49"/>
      <c r="C25" s="49"/>
      <c r="D25" s="49"/>
      <c r="E25" s="49"/>
      <c r="F25" s="49"/>
      <c r="G25" s="49"/>
      <c r="H25" s="49"/>
      <c r="I25" s="49"/>
      <c r="J25" s="49"/>
      <c r="K25" s="49"/>
      <c r="L25" s="49"/>
      <c r="M25" s="49"/>
      <c r="N25" s="49"/>
      <c r="O25" s="10"/>
      <c r="P25" s="6"/>
      <c r="Q25" s="6"/>
      <c r="R25" s="6"/>
      <c r="S25" s="6"/>
      <c r="T25" s="6"/>
      <c r="U25" s="6"/>
      <c r="V25" s="6"/>
    </row>
    <row r="26" spans="1:22" x14ac:dyDescent="0.25">
      <c r="A26" s="3"/>
      <c r="O26" s="4"/>
    </row>
    <row r="27" spans="1:22" x14ac:dyDescent="0.25">
      <c r="A27" s="3"/>
      <c r="O27" s="4"/>
    </row>
    <row r="28" spans="1:22" ht="21" customHeight="1" x14ac:dyDescent="0.25">
      <c r="A28" s="50" t="s">
        <v>3</v>
      </c>
      <c r="B28" s="51"/>
      <c r="C28" s="51"/>
      <c r="D28" s="51"/>
      <c r="E28" s="51"/>
      <c r="F28" s="51"/>
      <c r="G28" s="51"/>
      <c r="H28" s="51"/>
      <c r="I28" s="51"/>
      <c r="J28" s="51"/>
      <c r="K28" s="51"/>
      <c r="L28" s="51"/>
      <c r="M28" s="51"/>
      <c r="N28" s="51"/>
      <c r="O28" s="7"/>
      <c r="P28" s="6"/>
      <c r="Q28" s="6"/>
      <c r="R28" s="6"/>
      <c r="S28" s="6"/>
      <c r="T28" s="6"/>
      <c r="U28" s="6"/>
      <c r="V28" s="6"/>
    </row>
    <row r="29" spans="1:22" x14ac:dyDescent="0.25">
      <c r="A29" s="3"/>
      <c r="O29" s="4"/>
    </row>
    <row r="30" spans="1:22" x14ac:dyDescent="0.25">
      <c r="A30" s="3"/>
      <c r="O30" s="4"/>
    </row>
    <row r="31" spans="1:22" ht="25.5" customHeight="1" x14ac:dyDescent="0.25">
      <c r="A31" s="50" t="s">
        <v>4</v>
      </c>
      <c r="B31" s="51"/>
      <c r="C31" s="51"/>
      <c r="D31" s="51"/>
      <c r="E31" s="51"/>
      <c r="F31" s="51"/>
      <c r="G31" s="51"/>
      <c r="H31" s="51"/>
      <c r="I31" s="51"/>
      <c r="J31" s="51"/>
      <c r="K31" s="51"/>
      <c r="L31" s="51"/>
      <c r="M31" s="51"/>
      <c r="N31" s="51"/>
      <c r="O31" s="52"/>
      <c r="P31" s="6"/>
      <c r="Q31" s="6"/>
      <c r="R31" s="6"/>
      <c r="S31" s="6"/>
      <c r="T31" s="6"/>
      <c r="U31" s="6"/>
      <c r="V31" s="6"/>
    </row>
    <row r="32" spans="1:22" x14ac:dyDescent="0.25">
      <c r="A32" s="3"/>
      <c r="O32" s="4"/>
    </row>
    <row r="33" spans="1:22" x14ac:dyDescent="0.25">
      <c r="A33" s="3"/>
      <c r="O33" s="4"/>
    </row>
    <row r="34" spans="1:22" ht="24" customHeight="1" x14ac:dyDescent="0.25">
      <c r="A34" s="50" t="s">
        <v>5</v>
      </c>
      <c r="B34" s="51"/>
      <c r="C34" s="51"/>
      <c r="D34" s="51"/>
      <c r="E34" s="51"/>
      <c r="F34" s="51"/>
      <c r="G34" s="51"/>
      <c r="H34" s="51"/>
      <c r="I34" s="51"/>
      <c r="J34" s="51"/>
      <c r="K34" s="51"/>
      <c r="L34" s="51"/>
      <c r="M34" s="51"/>
      <c r="N34" s="51"/>
      <c r="O34" s="52"/>
      <c r="P34" s="6"/>
      <c r="Q34" s="6"/>
      <c r="R34" s="6"/>
      <c r="S34" s="6"/>
      <c r="T34" s="6"/>
      <c r="U34" s="6"/>
      <c r="V34" s="6"/>
    </row>
    <row r="35" spans="1:22" x14ac:dyDescent="0.25">
      <c r="A35" s="3"/>
      <c r="O35" s="4"/>
    </row>
    <row r="36" spans="1:22" x14ac:dyDescent="0.25">
      <c r="A36" s="3"/>
      <c r="O36" s="4"/>
    </row>
    <row r="37" spans="1:22" ht="31.5" customHeight="1" x14ac:dyDescent="0.25">
      <c r="A37" s="53" t="s">
        <v>6</v>
      </c>
      <c r="B37" s="54"/>
      <c r="C37" s="54"/>
      <c r="D37" s="54"/>
      <c r="E37" s="54"/>
      <c r="F37" s="54"/>
      <c r="G37" s="54"/>
      <c r="H37" s="54"/>
      <c r="I37" s="54"/>
      <c r="J37" s="54"/>
      <c r="K37" s="54"/>
      <c r="L37" s="54"/>
      <c r="M37" s="54"/>
      <c r="N37" s="54"/>
      <c r="O37" s="55"/>
      <c r="P37" s="9"/>
      <c r="Q37" s="9"/>
      <c r="R37" s="9"/>
      <c r="S37" s="9"/>
      <c r="T37" s="9"/>
      <c r="U37" s="9"/>
      <c r="V37" s="9"/>
    </row>
    <row r="40" spans="1:22" ht="33" customHeight="1" x14ac:dyDescent="0.25">
      <c r="A40" s="115" t="s">
        <v>7</v>
      </c>
      <c r="B40" s="91"/>
      <c r="C40" s="91"/>
      <c r="D40" s="91"/>
      <c r="E40" s="91"/>
      <c r="F40" s="91"/>
      <c r="G40" s="91"/>
      <c r="H40" s="91"/>
      <c r="I40" s="11"/>
      <c r="J40" s="11"/>
      <c r="K40" s="11"/>
      <c r="L40" s="11"/>
      <c r="M40" s="11"/>
      <c r="N40" s="11"/>
      <c r="O40" s="11"/>
      <c r="P40" s="11"/>
      <c r="Q40" s="11"/>
      <c r="R40" s="11"/>
      <c r="S40" s="11"/>
      <c r="T40" s="11"/>
      <c r="U40" s="11"/>
      <c r="V40" s="11"/>
    </row>
    <row r="41" spans="1:22" x14ac:dyDescent="0.25">
      <c r="A41" s="103"/>
      <c r="B41" s="104"/>
      <c r="C41" s="104"/>
      <c r="D41" s="104"/>
      <c r="E41" s="104"/>
      <c r="F41" s="104"/>
      <c r="G41" s="104"/>
      <c r="H41" s="105"/>
    </row>
    <row r="42" spans="1:22" ht="30" x14ac:dyDescent="0.25">
      <c r="A42" s="81" t="s">
        <v>8</v>
      </c>
      <c r="B42" s="84" t="s">
        <v>9</v>
      </c>
      <c r="C42" s="84" t="s">
        <v>10</v>
      </c>
      <c r="D42" s="84" t="s">
        <v>11</v>
      </c>
      <c r="E42" s="21" t="s">
        <v>12</v>
      </c>
      <c r="F42" s="21" t="s">
        <v>14</v>
      </c>
      <c r="G42" s="21" t="s">
        <v>16</v>
      </c>
      <c r="H42" s="22" t="s">
        <v>19</v>
      </c>
    </row>
    <row r="43" spans="1:22" x14ac:dyDescent="0.25">
      <c r="A43" s="82"/>
      <c r="B43" s="85"/>
      <c r="C43" s="85"/>
      <c r="D43" s="85"/>
      <c r="E43" s="24"/>
      <c r="F43" s="24"/>
      <c r="G43" s="24"/>
      <c r="H43" s="25"/>
    </row>
    <row r="44" spans="1:22" x14ac:dyDescent="0.25">
      <c r="A44" s="82"/>
      <c r="B44" s="85"/>
      <c r="C44" s="85"/>
      <c r="D44" s="85"/>
      <c r="E44" s="23" t="s">
        <v>13</v>
      </c>
      <c r="F44" s="23" t="s">
        <v>15</v>
      </c>
      <c r="G44" s="23" t="s">
        <v>17</v>
      </c>
      <c r="H44" s="26" t="s">
        <v>20</v>
      </c>
    </row>
    <row r="45" spans="1:22" x14ac:dyDescent="0.25">
      <c r="A45" s="82"/>
      <c r="B45" s="85"/>
      <c r="C45" s="85"/>
      <c r="D45" s="85"/>
      <c r="E45" s="24"/>
      <c r="F45" s="24"/>
      <c r="G45" s="24"/>
      <c r="H45" s="25"/>
    </row>
    <row r="46" spans="1:22" x14ac:dyDescent="0.25">
      <c r="A46" s="82"/>
      <c r="B46" s="85"/>
      <c r="C46" s="85"/>
      <c r="D46" s="85"/>
      <c r="E46" s="24"/>
      <c r="F46" s="24"/>
      <c r="G46" s="23" t="s">
        <v>18</v>
      </c>
      <c r="H46" s="26" t="s">
        <v>21</v>
      </c>
    </row>
    <row r="47" spans="1:22" x14ac:dyDescent="0.25">
      <c r="A47" s="82"/>
      <c r="B47" s="85"/>
      <c r="C47" s="85"/>
      <c r="D47" s="85"/>
      <c r="E47" s="24"/>
      <c r="F47" s="24"/>
      <c r="G47" s="24"/>
      <c r="H47" s="25"/>
    </row>
    <row r="48" spans="1:22" x14ac:dyDescent="0.25">
      <c r="A48" s="83"/>
      <c r="B48" s="86"/>
      <c r="C48" s="86"/>
      <c r="D48" s="86"/>
      <c r="E48" s="28"/>
      <c r="F48" s="28"/>
      <c r="G48" s="28"/>
      <c r="H48" s="29" t="s">
        <v>18</v>
      </c>
    </row>
    <row r="49" spans="1:8" ht="49.5" customHeight="1" x14ac:dyDescent="0.25">
      <c r="A49" s="30">
        <v>1</v>
      </c>
      <c r="B49" s="1" t="s">
        <v>22</v>
      </c>
      <c r="C49" s="14">
        <v>9946</v>
      </c>
      <c r="D49" s="14" t="s">
        <v>23</v>
      </c>
      <c r="E49" s="14">
        <v>30</v>
      </c>
      <c r="F49" s="14">
        <v>3</v>
      </c>
      <c r="G49" s="15">
        <v>390</v>
      </c>
      <c r="H49" s="20">
        <f>E49*F49*G49</f>
        <v>35100</v>
      </c>
    </row>
    <row r="50" spans="1:8" ht="50.25" customHeight="1" x14ac:dyDescent="0.25">
      <c r="A50" s="31">
        <v>2</v>
      </c>
      <c r="B50" s="2" t="s">
        <v>24</v>
      </c>
      <c r="C50" s="17">
        <v>9946</v>
      </c>
      <c r="D50" s="17" t="s">
        <v>23</v>
      </c>
      <c r="E50" s="17">
        <v>111</v>
      </c>
      <c r="F50" s="17">
        <v>3</v>
      </c>
      <c r="G50" s="18">
        <v>510</v>
      </c>
      <c r="H50" s="40">
        <f t="shared" ref="H50:H51" si="0">E50*F50*G50</f>
        <v>169830</v>
      </c>
    </row>
    <row r="51" spans="1:8" ht="52.5" customHeight="1" x14ac:dyDescent="0.25">
      <c r="A51" s="30">
        <v>3</v>
      </c>
      <c r="B51" s="1" t="s">
        <v>25</v>
      </c>
      <c r="C51" s="14">
        <v>9946</v>
      </c>
      <c r="D51" s="14" t="s">
        <v>23</v>
      </c>
      <c r="E51" s="14">
        <v>16</v>
      </c>
      <c r="F51" s="14">
        <v>3</v>
      </c>
      <c r="G51" s="15">
        <v>600</v>
      </c>
      <c r="H51" s="20">
        <f t="shared" si="0"/>
        <v>28800</v>
      </c>
    </row>
    <row r="52" spans="1:8" ht="40.5" customHeight="1" x14ac:dyDescent="0.25">
      <c r="A52" s="100" t="s">
        <v>26</v>
      </c>
      <c r="B52" s="101"/>
      <c r="C52" s="101"/>
      <c r="D52" s="101"/>
      <c r="E52" s="101"/>
      <c r="F52" s="101"/>
      <c r="G52" s="102"/>
      <c r="H52" s="32">
        <f>SUM(H49:H51)</f>
        <v>233730</v>
      </c>
    </row>
    <row r="56" spans="1:8" ht="36.75" customHeight="1" x14ac:dyDescent="0.25">
      <c r="A56" s="70" t="s">
        <v>27</v>
      </c>
      <c r="B56" s="71"/>
      <c r="C56" s="71"/>
      <c r="D56" s="71"/>
      <c r="E56" s="71"/>
      <c r="F56" s="71"/>
      <c r="G56" s="71"/>
      <c r="H56" s="72"/>
    </row>
    <row r="57" spans="1:8" x14ac:dyDescent="0.25">
      <c r="A57" s="103"/>
      <c r="B57" s="104"/>
      <c r="C57" s="104"/>
      <c r="D57" s="104"/>
      <c r="E57" s="104"/>
      <c r="F57" s="104"/>
      <c r="G57" s="104"/>
      <c r="H57" s="105"/>
    </row>
    <row r="58" spans="1:8" ht="30" x14ac:dyDescent="0.25">
      <c r="A58" s="81" t="s">
        <v>8</v>
      </c>
      <c r="B58" s="84" t="s">
        <v>9</v>
      </c>
      <c r="C58" s="84" t="s">
        <v>10</v>
      </c>
      <c r="D58" s="84" t="s">
        <v>11</v>
      </c>
      <c r="E58" s="21" t="s">
        <v>12</v>
      </c>
      <c r="F58" s="21" t="s">
        <v>14</v>
      </c>
      <c r="G58" s="21" t="s">
        <v>16</v>
      </c>
      <c r="H58" s="22" t="s">
        <v>19</v>
      </c>
    </row>
    <row r="59" spans="1:8" x14ac:dyDescent="0.25">
      <c r="A59" s="82"/>
      <c r="B59" s="85"/>
      <c r="C59" s="85"/>
      <c r="D59" s="85"/>
      <c r="E59" s="24"/>
      <c r="F59" s="24"/>
      <c r="G59" s="24"/>
      <c r="H59" s="25"/>
    </row>
    <row r="60" spans="1:8" x14ac:dyDescent="0.25">
      <c r="A60" s="82"/>
      <c r="B60" s="85"/>
      <c r="C60" s="85"/>
      <c r="D60" s="85"/>
      <c r="E60" s="23" t="s">
        <v>13</v>
      </c>
      <c r="F60" s="23" t="s">
        <v>15</v>
      </c>
      <c r="G60" s="23" t="s">
        <v>17</v>
      </c>
      <c r="H60" s="26" t="s">
        <v>20</v>
      </c>
    </row>
    <row r="61" spans="1:8" x14ac:dyDescent="0.25">
      <c r="A61" s="82"/>
      <c r="B61" s="85"/>
      <c r="C61" s="85"/>
      <c r="D61" s="85"/>
      <c r="E61" s="24"/>
      <c r="F61" s="24"/>
      <c r="G61" s="24"/>
      <c r="H61" s="25"/>
    </row>
    <row r="62" spans="1:8" x14ac:dyDescent="0.25">
      <c r="A62" s="82"/>
      <c r="B62" s="85"/>
      <c r="C62" s="85"/>
      <c r="D62" s="85"/>
      <c r="E62" s="24"/>
      <c r="F62" s="24"/>
      <c r="G62" s="23" t="s">
        <v>18</v>
      </c>
      <c r="H62" s="26" t="s">
        <v>21</v>
      </c>
    </row>
    <row r="63" spans="1:8" x14ac:dyDescent="0.25">
      <c r="A63" s="82"/>
      <c r="B63" s="85"/>
      <c r="C63" s="85"/>
      <c r="D63" s="85"/>
      <c r="E63" s="24"/>
      <c r="F63" s="24"/>
      <c r="G63" s="24"/>
      <c r="H63" s="25"/>
    </row>
    <row r="64" spans="1:8" x14ac:dyDescent="0.25">
      <c r="A64" s="83"/>
      <c r="B64" s="86"/>
      <c r="C64" s="86"/>
      <c r="D64" s="86"/>
      <c r="E64" s="28"/>
      <c r="F64" s="28"/>
      <c r="G64" s="28"/>
      <c r="H64" s="29" t="s">
        <v>18</v>
      </c>
    </row>
    <row r="65" spans="1:9" ht="103.5" customHeight="1" x14ac:dyDescent="0.25">
      <c r="A65" s="30">
        <v>4</v>
      </c>
      <c r="B65" s="1" t="s">
        <v>28</v>
      </c>
      <c r="C65" s="14">
        <v>22721</v>
      </c>
      <c r="D65" s="14" t="s">
        <v>29</v>
      </c>
      <c r="E65" s="14">
        <v>1</v>
      </c>
      <c r="F65" s="14">
        <v>5</v>
      </c>
      <c r="G65" s="15">
        <v>8000</v>
      </c>
      <c r="H65" s="20">
        <f>E65*F65*G65</f>
        <v>40000</v>
      </c>
    </row>
    <row r="66" spans="1:9" ht="83.25" customHeight="1" x14ac:dyDescent="0.25">
      <c r="A66" s="31">
        <v>5</v>
      </c>
      <c r="B66" s="2" t="s">
        <v>30</v>
      </c>
      <c r="C66" s="17">
        <v>22721</v>
      </c>
      <c r="D66" s="17" t="s">
        <v>29</v>
      </c>
      <c r="E66" s="17">
        <v>1</v>
      </c>
      <c r="F66" s="17">
        <v>4</v>
      </c>
      <c r="G66" s="18">
        <v>1000</v>
      </c>
      <c r="H66" s="40">
        <f t="shared" ref="H66:H68" si="1">E66*F66*G66</f>
        <v>4000</v>
      </c>
    </row>
    <row r="67" spans="1:9" ht="60.75" customHeight="1" x14ac:dyDescent="0.25">
      <c r="A67" s="30">
        <v>6</v>
      </c>
      <c r="B67" s="1" t="s">
        <v>31</v>
      </c>
      <c r="C67" s="14">
        <v>22721</v>
      </c>
      <c r="D67" s="14" t="s">
        <v>29</v>
      </c>
      <c r="E67" s="14">
        <v>1</v>
      </c>
      <c r="F67" s="14">
        <v>4</v>
      </c>
      <c r="G67" s="15">
        <v>1000</v>
      </c>
      <c r="H67" s="20">
        <f t="shared" si="1"/>
        <v>4000</v>
      </c>
    </row>
    <row r="68" spans="1:9" ht="234" customHeight="1" x14ac:dyDescent="0.25">
      <c r="A68" s="31">
        <v>7</v>
      </c>
      <c r="B68" s="2" t="s">
        <v>32</v>
      </c>
      <c r="C68" s="17">
        <v>22721</v>
      </c>
      <c r="D68" s="17" t="s">
        <v>29</v>
      </c>
      <c r="E68" s="17">
        <v>1</v>
      </c>
      <c r="F68" s="17">
        <v>2</v>
      </c>
      <c r="G68" s="18">
        <v>6000</v>
      </c>
      <c r="H68" s="40">
        <f t="shared" si="1"/>
        <v>12000</v>
      </c>
    </row>
    <row r="69" spans="1:9" ht="42.75" customHeight="1" x14ac:dyDescent="0.25">
      <c r="A69" s="112" t="s">
        <v>33</v>
      </c>
      <c r="B69" s="113"/>
      <c r="C69" s="113"/>
      <c r="D69" s="113"/>
      <c r="E69" s="113"/>
      <c r="F69" s="113"/>
      <c r="G69" s="114"/>
      <c r="H69" s="13">
        <f>SUM(H65:H68)</f>
        <v>60000</v>
      </c>
    </row>
    <row r="73" spans="1:9" ht="54" customHeight="1" x14ac:dyDescent="0.25">
      <c r="A73" s="70" t="s">
        <v>34</v>
      </c>
      <c r="B73" s="71"/>
      <c r="C73" s="71"/>
      <c r="D73" s="71"/>
      <c r="E73" s="71"/>
      <c r="F73" s="71"/>
      <c r="G73" s="71"/>
      <c r="H73" s="71"/>
      <c r="I73" s="72"/>
    </row>
    <row r="74" spans="1:9" ht="51" customHeight="1" x14ac:dyDescent="0.25">
      <c r="A74" s="59" t="s">
        <v>35</v>
      </c>
      <c r="B74" s="65"/>
      <c r="C74" s="65"/>
      <c r="D74" s="65"/>
      <c r="E74" s="65"/>
      <c r="F74" s="65"/>
      <c r="G74" s="65"/>
      <c r="H74" s="65"/>
      <c r="I74" s="66"/>
    </row>
    <row r="75" spans="1:9" ht="30" x14ac:dyDescent="0.25">
      <c r="A75" s="81" t="s">
        <v>8</v>
      </c>
      <c r="B75" s="84" t="s">
        <v>9</v>
      </c>
      <c r="C75" s="84" t="s">
        <v>10</v>
      </c>
      <c r="D75" s="21" t="s">
        <v>36</v>
      </c>
      <c r="E75" s="84" t="s">
        <v>11</v>
      </c>
      <c r="F75" s="21" t="s">
        <v>12</v>
      </c>
      <c r="G75" s="21" t="s">
        <v>12</v>
      </c>
      <c r="H75" s="21" t="s">
        <v>16</v>
      </c>
      <c r="I75" s="22" t="s">
        <v>19</v>
      </c>
    </row>
    <row r="76" spans="1:9" x14ac:dyDescent="0.25">
      <c r="A76" s="82"/>
      <c r="B76" s="85"/>
      <c r="C76" s="85"/>
      <c r="D76" s="24"/>
      <c r="E76" s="85"/>
      <c r="F76" s="24"/>
      <c r="G76" s="24"/>
      <c r="H76" s="24"/>
      <c r="I76" s="25"/>
    </row>
    <row r="77" spans="1:9" x14ac:dyDescent="0.25">
      <c r="A77" s="82"/>
      <c r="B77" s="85"/>
      <c r="C77" s="85"/>
      <c r="D77" s="23" t="s">
        <v>37</v>
      </c>
      <c r="E77" s="85"/>
      <c r="F77" s="23" t="s">
        <v>13</v>
      </c>
      <c r="G77" s="23" t="s">
        <v>39</v>
      </c>
      <c r="H77" s="23" t="s">
        <v>17</v>
      </c>
      <c r="I77" s="26" t="s">
        <v>41</v>
      </c>
    </row>
    <row r="78" spans="1:9" x14ac:dyDescent="0.25">
      <c r="A78" s="82"/>
      <c r="B78" s="85"/>
      <c r="C78" s="85"/>
      <c r="D78" s="24"/>
      <c r="E78" s="85"/>
      <c r="F78" s="24"/>
      <c r="G78" s="24"/>
      <c r="H78" s="24"/>
      <c r="I78" s="25"/>
    </row>
    <row r="79" spans="1:9" x14ac:dyDescent="0.25">
      <c r="A79" s="82"/>
      <c r="B79" s="85"/>
      <c r="C79" s="85"/>
      <c r="D79" s="23" t="s">
        <v>38</v>
      </c>
      <c r="E79" s="85"/>
      <c r="F79" s="24"/>
      <c r="G79" s="23" t="s">
        <v>40</v>
      </c>
      <c r="H79" s="23" t="s">
        <v>18</v>
      </c>
      <c r="I79" s="26" t="s">
        <v>18</v>
      </c>
    </row>
    <row r="80" spans="1:9" x14ac:dyDescent="0.25">
      <c r="A80" s="82"/>
      <c r="B80" s="85"/>
      <c r="C80" s="85"/>
      <c r="D80" s="24"/>
      <c r="E80" s="85"/>
      <c r="F80" s="24"/>
      <c r="G80" s="24"/>
      <c r="H80" s="24"/>
      <c r="I80" s="25"/>
    </row>
    <row r="81" spans="1:9" x14ac:dyDescent="0.25">
      <c r="A81" s="83"/>
      <c r="B81" s="86"/>
      <c r="C81" s="86"/>
      <c r="D81" s="28"/>
      <c r="E81" s="86"/>
      <c r="F81" s="28"/>
      <c r="G81" s="27" t="s">
        <v>15</v>
      </c>
      <c r="H81" s="28"/>
      <c r="I81" s="33"/>
    </row>
    <row r="82" spans="1:9" ht="57" customHeight="1" x14ac:dyDescent="0.25">
      <c r="A82" s="30">
        <v>8</v>
      </c>
      <c r="B82" s="1" t="s">
        <v>42</v>
      </c>
      <c r="C82" s="14">
        <v>20460</v>
      </c>
      <c r="D82" s="14" t="s">
        <v>43</v>
      </c>
      <c r="E82" s="14" t="s">
        <v>29</v>
      </c>
      <c r="F82" s="14">
        <v>1</v>
      </c>
      <c r="G82" s="14">
        <v>5</v>
      </c>
      <c r="H82" s="37">
        <v>950</v>
      </c>
      <c r="I82" s="38">
        <f>F82*G82*H82</f>
        <v>4750</v>
      </c>
    </row>
    <row r="83" spans="1:9" ht="57" customHeight="1" x14ac:dyDescent="0.25">
      <c r="A83" s="31">
        <v>9</v>
      </c>
      <c r="B83" s="2" t="s">
        <v>44</v>
      </c>
      <c r="C83" s="17">
        <v>20460</v>
      </c>
      <c r="D83" s="17" t="s">
        <v>43</v>
      </c>
      <c r="E83" s="17" t="s">
        <v>29</v>
      </c>
      <c r="F83" s="17">
        <v>6</v>
      </c>
      <c r="G83" s="17">
        <v>5</v>
      </c>
      <c r="H83" s="18">
        <v>70</v>
      </c>
      <c r="I83" s="41">
        <f t="shared" ref="I83:I97" si="2">F83*G83*H83</f>
        <v>2100</v>
      </c>
    </row>
    <row r="84" spans="1:9" ht="42.75" customHeight="1" x14ac:dyDescent="0.25">
      <c r="A84" s="30">
        <v>10</v>
      </c>
      <c r="B84" s="1" t="s">
        <v>45</v>
      </c>
      <c r="C84" s="14">
        <v>20460</v>
      </c>
      <c r="D84" s="14" t="s">
        <v>43</v>
      </c>
      <c r="E84" s="14" t="s">
        <v>29</v>
      </c>
      <c r="F84" s="14">
        <v>3</v>
      </c>
      <c r="G84" s="14">
        <v>5</v>
      </c>
      <c r="H84" s="15">
        <v>40</v>
      </c>
      <c r="I84" s="38">
        <f t="shared" si="2"/>
        <v>600</v>
      </c>
    </row>
    <row r="85" spans="1:9" ht="49.5" customHeight="1" x14ac:dyDescent="0.25">
      <c r="A85" s="31">
        <v>11</v>
      </c>
      <c r="B85" s="2" t="s">
        <v>46</v>
      </c>
      <c r="C85" s="17">
        <v>20460</v>
      </c>
      <c r="D85" s="17" t="s">
        <v>43</v>
      </c>
      <c r="E85" s="17" t="s">
        <v>29</v>
      </c>
      <c r="F85" s="17">
        <v>2</v>
      </c>
      <c r="G85" s="17">
        <v>5</v>
      </c>
      <c r="H85" s="18">
        <v>15</v>
      </c>
      <c r="I85" s="41">
        <f t="shared" si="2"/>
        <v>150</v>
      </c>
    </row>
    <row r="86" spans="1:9" ht="59.25" customHeight="1" x14ac:dyDescent="0.25">
      <c r="A86" s="30">
        <v>12</v>
      </c>
      <c r="B86" s="1" t="s">
        <v>47</v>
      </c>
      <c r="C86" s="14">
        <v>20460</v>
      </c>
      <c r="D86" s="14" t="s">
        <v>43</v>
      </c>
      <c r="E86" s="14" t="s">
        <v>29</v>
      </c>
      <c r="F86" s="14">
        <v>1</v>
      </c>
      <c r="G86" s="14">
        <v>5</v>
      </c>
      <c r="H86" s="15">
        <v>100</v>
      </c>
      <c r="I86" s="38">
        <f t="shared" si="2"/>
        <v>500</v>
      </c>
    </row>
    <row r="87" spans="1:9" ht="33.75" customHeight="1" x14ac:dyDescent="0.25">
      <c r="A87" s="31">
        <v>13</v>
      </c>
      <c r="B87" s="2" t="s">
        <v>48</v>
      </c>
      <c r="C87" s="17">
        <v>20460</v>
      </c>
      <c r="D87" s="17" t="s">
        <v>43</v>
      </c>
      <c r="E87" s="17" t="s">
        <v>29</v>
      </c>
      <c r="F87" s="17">
        <v>1</v>
      </c>
      <c r="G87" s="17">
        <v>5</v>
      </c>
      <c r="H87" s="18">
        <v>55</v>
      </c>
      <c r="I87" s="41">
        <f t="shared" si="2"/>
        <v>275</v>
      </c>
    </row>
    <row r="88" spans="1:9" ht="57.75" customHeight="1" x14ac:dyDescent="0.25">
      <c r="A88" s="30">
        <v>14</v>
      </c>
      <c r="B88" s="1" t="s">
        <v>49</v>
      </c>
      <c r="C88" s="14">
        <v>20460</v>
      </c>
      <c r="D88" s="14" t="s">
        <v>43</v>
      </c>
      <c r="E88" s="14" t="s">
        <v>29</v>
      </c>
      <c r="F88" s="14">
        <v>300</v>
      </c>
      <c r="G88" s="14">
        <v>5</v>
      </c>
      <c r="H88" s="15">
        <v>13</v>
      </c>
      <c r="I88" s="38">
        <f t="shared" si="2"/>
        <v>19500</v>
      </c>
    </row>
    <row r="89" spans="1:9" ht="46.5" customHeight="1" x14ac:dyDescent="0.25">
      <c r="A89" s="31">
        <v>15</v>
      </c>
      <c r="B89" s="2" t="s">
        <v>50</v>
      </c>
      <c r="C89" s="17">
        <v>20460</v>
      </c>
      <c r="D89" s="17" t="s">
        <v>43</v>
      </c>
      <c r="E89" s="17" t="s">
        <v>29</v>
      </c>
      <c r="F89" s="17">
        <v>15</v>
      </c>
      <c r="G89" s="17">
        <v>5</v>
      </c>
      <c r="H89" s="18">
        <v>30</v>
      </c>
      <c r="I89" s="41">
        <f t="shared" si="2"/>
        <v>2250</v>
      </c>
    </row>
    <row r="90" spans="1:9" ht="44.25" customHeight="1" x14ac:dyDescent="0.25">
      <c r="A90" s="30">
        <v>16</v>
      </c>
      <c r="B90" s="1" t="s">
        <v>50</v>
      </c>
      <c r="C90" s="14">
        <v>20460</v>
      </c>
      <c r="D90" s="14" t="s">
        <v>51</v>
      </c>
      <c r="E90" s="14" t="s">
        <v>29</v>
      </c>
      <c r="F90" s="14">
        <v>10</v>
      </c>
      <c r="G90" s="14">
        <v>4</v>
      </c>
      <c r="H90" s="15">
        <v>30</v>
      </c>
      <c r="I90" s="38">
        <f t="shared" si="2"/>
        <v>1200</v>
      </c>
    </row>
    <row r="91" spans="1:9" ht="57.75" customHeight="1" x14ac:dyDescent="0.25">
      <c r="A91" s="31">
        <v>17</v>
      </c>
      <c r="B91" s="2" t="s">
        <v>49</v>
      </c>
      <c r="C91" s="17">
        <v>20460</v>
      </c>
      <c r="D91" s="17" t="s">
        <v>51</v>
      </c>
      <c r="E91" s="17" t="s">
        <v>29</v>
      </c>
      <c r="F91" s="17">
        <v>15</v>
      </c>
      <c r="G91" s="17">
        <v>4</v>
      </c>
      <c r="H91" s="18">
        <v>13</v>
      </c>
      <c r="I91" s="41">
        <f t="shared" si="2"/>
        <v>780</v>
      </c>
    </row>
    <row r="92" spans="1:9" ht="42.75" customHeight="1" x14ac:dyDescent="0.25">
      <c r="A92" s="30">
        <v>18</v>
      </c>
      <c r="B92" s="1" t="s">
        <v>50</v>
      </c>
      <c r="C92" s="14">
        <v>20460</v>
      </c>
      <c r="D92" s="14" t="s">
        <v>52</v>
      </c>
      <c r="E92" s="14" t="s">
        <v>29</v>
      </c>
      <c r="F92" s="14">
        <v>5</v>
      </c>
      <c r="G92" s="14">
        <v>3</v>
      </c>
      <c r="H92" s="15">
        <v>30</v>
      </c>
      <c r="I92" s="38">
        <f t="shared" si="2"/>
        <v>450</v>
      </c>
    </row>
    <row r="93" spans="1:9" ht="57.75" customHeight="1" x14ac:dyDescent="0.25">
      <c r="A93" s="31">
        <v>19</v>
      </c>
      <c r="B93" s="2" t="s">
        <v>49</v>
      </c>
      <c r="C93" s="17">
        <v>20460</v>
      </c>
      <c r="D93" s="17" t="s">
        <v>52</v>
      </c>
      <c r="E93" s="17" t="s">
        <v>29</v>
      </c>
      <c r="F93" s="17">
        <v>10</v>
      </c>
      <c r="G93" s="17">
        <v>3</v>
      </c>
      <c r="H93" s="18">
        <v>13</v>
      </c>
      <c r="I93" s="41">
        <f t="shared" si="2"/>
        <v>390</v>
      </c>
    </row>
    <row r="94" spans="1:9" ht="64.5" customHeight="1" x14ac:dyDescent="0.25">
      <c r="A94" s="30">
        <v>20</v>
      </c>
      <c r="B94" s="1" t="s">
        <v>49</v>
      </c>
      <c r="C94" s="14">
        <v>20460</v>
      </c>
      <c r="D94" s="14" t="s">
        <v>53</v>
      </c>
      <c r="E94" s="14" t="s">
        <v>29</v>
      </c>
      <c r="F94" s="14">
        <v>6</v>
      </c>
      <c r="G94" s="14">
        <v>2</v>
      </c>
      <c r="H94" s="15">
        <v>13</v>
      </c>
      <c r="I94" s="38">
        <f t="shared" si="2"/>
        <v>156</v>
      </c>
    </row>
    <row r="95" spans="1:9" ht="58.5" customHeight="1" x14ac:dyDescent="0.25">
      <c r="A95" s="31">
        <v>21</v>
      </c>
      <c r="B95" s="2" t="s">
        <v>54</v>
      </c>
      <c r="C95" s="17">
        <v>20460</v>
      </c>
      <c r="D95" s="17" t="s">
        <v>53</v>
      </c>
      <c r="E95" s="17" t="s">
        <v>29</v>
      </c>
      <c r="F95" s="17">
        <v>3</v>
      </c>
      <c r="G95" s="17">
        <v>2</v>
      </c>
      <c r="H95" s="18">
        <v>30</v>
      </c>
      <c r="I95" s="41">
        <f t="shared" si="2"/>
        <v>180</v>
      </c>
    </row>
    <row r="96" spans="1:9" ht="106.5" customHeight="1" x14ac:dyDescent="0.25">
      <c r="A96" s="30">
        <v>22</v>
      </c>
      <c r="B96" s="1" t="s">
        <v>55</v>
      </c>
      <c r="C96" s="14">
        <v>20460</v>
      </c>
      <c r="D96" s="14" t="s">
        <v>56</v>
      </c>
      <c r="E96" s="14" t="s">
        <v>29</v>
      </c>
      <c r="F96" s="14">
        <v>38</v>
      </c>
      <c r="G96" s="14">
        <v>2</v>
      </c>
      <c r="H96" s="15">
        <v>30</v>
      </c>
      <c r="I96" s="38">
        <f t="shared" si="2"/>
        <v>2280</v>
      </c>
    </row>
    <row r="97" spans="1:9" ht="46.5" customHeight="1" x14ac:dyDescent="0.25">
      <c r="A97" s="31">
        <v>23</v>
      </c>
      <c r="B97" s="2" t="s">
        <v>57</v>
      </c>
      <c r="C97" s="17">
        <v>20460</v>
      </c>
      <c r="D97" s="17" t="s">
        <v>56</v>
      </c>
      <c r="E97" s="17" t="s">
        <v>29</v>
      </c>
      <c r="F97" s="17">
        <v>300</v>
      </c>
      <c r="G97" s="17">
        <v>2</v>
      </c>
      <c r="H97" s="18">
        <v>13</v>
      </c>
      <c r="I97" s="41">
        <f t="shared" si="2"/>
        <v>7800</v>
      </c>
    </row>
    <row r="98" spans="1:9" ht="48.75" customHeight="1" x14ac:dyDescent="0.25">
      <c r="A98" s="59" t="s">
        <v>58</v>
      </c>
      <c r="B98" s="65"/>
      <c r="C98" s="65"/>
      <c r="D98" s="65"/>
      <c r="E98" s="65"/>
      <c r="F98" s="65"/>
      <c r="G98" s="65"/>
      <c r="H98" s="65"/>
      <c r="I98" s="66"/>
    </row>
    <row r="99" spans="1:9" ht="117.75" customHeight="1" x14ac:dyDescent="0.25">
      <c r="A99" s="31">
        <v>24</v>
      </c>
      <c r="B99" s="2" t="s">
        <v>59</v>
      </c>
      <c r="C99" s="17">
        <v>13757</v>
      </c>
      <c r="D99" s="17" t="s">
        <v>43</v>
      </c>
      <c r="E99" s="17" t="s">
        <v>29</v>
      </c>
      <c r="F99" s="17">
        <v>10</v>
      </c>
      <c r="G99" s="17">
        <v>5</v>
      </c>
      <c r="H99" s="18">
        <v>55</v>
      </c>
      <c r="I99" s="19">
        <f>F99*G99*H99</f>
        <v>2750</v>
      </c>
    </row>
    <row r="100" spans="1:9" ht="123" customHeight="1" x14ac:dyDescent="0.25">
      <c r="A100" s="30">
        <v>25</v>
      </c>
      <c r="B100" s="1" t="s">
        <v>60</v>
      </c>
      <c r="C100" s="14">
        <v>13757</v>
      </c>
      <c r="D100" s="14" t="s">
        <v>43</v>
      </c>
      <c r="E100" s="14" t="s">
        <v>29</v>
      </c>
      <c r="F100" s="14">
        <v>1</v>
      </c>
      <c r="G100" s="14">
        <v>5</v>
      </c>
      <c r="H100" s="15">
        <v>45</v>
      </c>
      <c r="I100" s="39">
        <f t="shared" ref="I100:I134" si="3">F100*G100*H100</f>
        <v>225</v>
      </c>
    </row>
    <row r="101" spans="1:9" ht="144.75" customHeight="1" x14ac:dyDescent="0.25">
      <c r="A101" s="31">
        <v>26</v>
      </c>
      <c r="B101" s="2" t="s">
        <v>61</v>
      </c>
      <c r="C101" s="17">
        <v>13757</v>
      </c>
      <c r="D101" s="17" t="s">
        <v>43</v>
      </c>
      <c r="E101" s="17" t="s">
        <v>29</v>
      </c>
      <c r="F101" s="17">
        <v>4</v>
      </c>
      <c r="G101" s="17">
        <v>5</v>
      </c>
      <c r="H101" s="18">
        <v>550</v>
      </c>
      <c r="I101" s="40">
        <f t="shared" si="3"/>
        <v>11000</v>
      </c>
    </row>
    <row r="102" spans="1:9" ht="143.25" customHeight="1" x14ac:dyDescent="0.25">
      <c r="A102" s="30">
        <v>27</v>
      </c>
      <c r="B102" s="1" t="s">
        <v>62</v>
      </c>
      <c r="C102" s="14">
        <v>13757</v>
      </c>
      <c r="D102" s="14" t="s">
        <v>43</v>
      </c>
      <c r="E102" s="14" t="s">
        <v>29</v>
      </c>
      <c r="F102" s="14">
        <v>4</v>
      </c>
      <c r="G102" s="14">
        <v>5</v>
      </c>
      <c r="H102" s="15">
        <v>600</v>
      </c>
      <c r="I102" s="39">
        <f t="shared" si="3"/>
        <v>12000</v>
      </c>
    </row>
    <row r="103" spans="1:9" ht="142.5" customHeight="1" x14ac:dyDescent="0.25">
      <c r="A103" s="31">
        <v>28</v>
      </c>
      <c r="B103" s="2" t="s">
        <v>63</v>
      </c>
      <c r="C103" s="17">
        <v>13757</v>
      </c>
      <c r="D103" s="17" t="s">
        <v>43</v>
      </c>
      <c r="E103" s="17" t="s">
        <v>29</v>
      </c>
      <c r="F103" s="17">
        <v>2</v>
      </c>
      <c r="G103" s="17">
        <v>5</v>
      </c>
      <c r="H103" s="18">
        <v>720</v>
      </c>
      <c r="I103" s="19">
        <f t="shared" si="3"/>
        <v>7200</v>
      </c>
    </row>
    <row r="104" spans="1:9" ht="146.25" customHeight="1" x14ac:dyDescent="0.25">
      <c r="A104" s="30">
        <v>29</v>
      </c>
      <c r="B104" s="1" t="s">
        <v>64</v>
      </c>
      <c r="C104" s="14">
        <v>13757</v>
      </c>
      <c r="D104" s="14" t="s">
        <v>43</v>
      </c>
      <c r="E104" s="14" t="s">
        <v>29</v>
      </c>
      <c r="F104" s="14">
        <v>2</v>
      </c>
      <c r="G104" s="14">
        <v>5</v>
      </c>
      <c r="H104" s="15">
        <v>1500</v>
      </c>
      <c r="I104" s="39">
        <f t="shared" si="3"/>
        <v>15000</v>
      </c>
    </row>
    <row r="105" spans="1:9" ht="144.75" customHeight="1" x14ac:dyDescent="0.25">
      <c r="A105" s="31">
        <v>30</v>
      </c>
      <c r="B105" s="2" t="s">
        <v>65</v>
      </c>
      <c r="C105" s="17">
        <v>13757</v>
      </c>
      <c r="D105" s="17" t="s">
        <v>43</v>
      </c>
      <c r="E105" s="17" t="s">
        <v>29</v>
      </c>
      <c r="F105" s="17">
        <v>2</v>
      </c>
      <c r="G105" s="17">
        <v>5</v>
      </c>
      <c r="H105" s="18">
        <v>1700</v>
      </c>
      <c r="I105" s="19">
        <f t="shared" si="3"/>
        <v>17000</v>
      </c>
    </row>
    <row r="106" spans="1:9" ht="145.5" customHeight="1" x14ac:dyDescent="0.25">
      <c r="A106" s="30">
        <v>31</v>
      </c>
      <c r="B106" s="1" t="s">
        <v>66</v>
      </c>
      <c r="C106" s="14">
        <v>13757</v>
      </c>
      <c r="D106" s="14" t="s">
        <v>43</v>
      </c>
      <c r="E106" s="14" t="s">
        <v>29</v>
      </c>
      <c r="F106" s="14">
        <v>2</v>
      </c>
      <c r="G106" s="14">
        <v>5</v>
      </c>
      <c r="H106" s="15">
        <v>1800</v>
      </c>
      <c r="I106" s="39">
        <f t="shared" si="3"/>
        <v>18000</v>
      </c>
    </row>
    <row r="107" spans="1:9" ht="146.25" customHeight="1" x14ac:dyDescent="0.25">
      <c r="A107" s="31">
        <v>32</v>
      </c>
      <c r="B107" s="2" t="s">
        <v>67</v>
      </c>
      <c r="C107" s="17">
        <v>13757</v>
      </c>
      <c r="D107" s="17" t="s">
        <v>43</v>
      </c>
      <c r="E107" s="17" t="s">
        <v>29</v>
      </c>
      <c r="F107" s="17">
        <v>2</v>
      </c>
      <c r="G107" s="17">
        <v>5</v>
      </c>
      <c r="H107" s="18">
        <v>2000</v>
      </c>
      <c r="I107" s="19">
        <f t="shared" si="3"/>
        <v>20000</v>
      </c>
    </row>
    <row r="108" spans="1:9" ht="216.75" customHeight="1" x14ac:dyDescent="0.25">
      <c r="A108" s="30">
        <v>33</v>
      </c>
      <c r="B108" s="1" t="s">
        <v>68</v>
      </c>
      <c r="C108" s="14">
        <v>4006</v>
      </c>
      <c r="D108" s="14" t="s">
        <v>43</v>
      </c>
      <c r="E108" s="14" t="s">
        <v>29</v>
      </c>
      <c r="F108" s="14">
        <v>3</v>
      </c>
      <c r="G108" s="14">
        <v>5</v>
      </c>
      <c r="H108" s="15">
        <v>120</v>
      </c>
      <c r="I108" s="39">
        <f t="shared" si="3"/>
        <v>1800</v>
      </c>
    </row>
    <row r="109" spans="1:9" ht="193.5" customHeight="1" x14ac:dyDescent="0.25">
      <c r="A109" s="31">
        <v>34</v>
      </c>
      <c r="B109" s="2" t="s">
        <v>69</v>
      </c>
      <c r="C109" s="17">
        <v>13757</v>
      </c>
      <c r="D109" s="17" t="s">
        <v>43</v>
      </c>
      <c r="E109" s="17" t="s">
        <v>29</v>
      </c>
      <c r="F109" s="17">
        <v>1</v>
      </c>
      <c r="G109" s="17">
        <v>5</v>
      </c>
      <c r="H109" s="18">
        <v>350</v>
      </c>
      <c r="I109" s="19">
        <f t="shared" si="3"/>
        <v>1750</v>
      </c>
    </row>
    <row r="110" spans="1:9" ht="255" customHeight="1" x14ac:dyDescent="0.25">
      <c r="A110" s="30">
        <v>35</v>
      </c>
      <c r="B110" s="1" t="s">
        <v>70</v>
      </c>
      <c r="C110" s="14">
        <v>13757</v>
      </c>
      <c r="D110" s="14" t="s">
        <v>43</v>
      </c>
      <c r="E110" s="14" t="s">
        <v>29</v>
      </c>
      <c r="F110" s="14">
        <v>1</v>
      </c>
      <c r="G110" s="14">
        <v>5</v>
      </c>
      <c r="H110" s="15">
        <v>350</v>
      </c>
      <c r="I110" s="39">
        <f t="shared" si="3"/>
        <v>1750</v>
      </c>
    </row>
    <row r="111" spans="1:9" ht="396.75" customHeight="1" x14ac:dyDescent="0.25">
      <c r="A111" s="31">
        <v>36</v>
      </c>
      <c r="B111" s="2" t="s">
        <v>71</v>
      </c>
      <c r="C111" s="17">
        <v>26344</v>
      </c>
      <c r="D111" s="17" t="s">
        <v>43</v>
      </c>
      <c r="E111" s="17" t="s">
        <v>29</v>
      </c>
      <c r="F111" s="17">
        <v>1</v>
      </c>
      <c r="G111" s="17">
        <v>5</v>
      </c>
      <c r="H111" s="18">
        <v>800</v>
      </c>
      <c r="I111" s="19">
        <f t="shared" si="3"/>
        <v>4000</v>
      </c>
    </row>
    <row r="112" spans="1:9" ht="147" customHeight="1" x14ac:dyDescent="0.25">
      <c r="A112" s="30">
        <v>37</v>
      </c>
      <c r="B112" s="1" t="s">
        <v>72</v>
      </c>
      <c r="C112" s="14">
        <v>26344</v>
      </c>
      <c r="D112" s="14" t="s">
        <v>43</v>
      </c>
      <c r="E112" s="14" t="s">
        <v>29</v>
      </c>
      <c r="F112" s="14">
        <v>1</v>
      </c>
      <c r="G112" s="14">
        <v>5</v>
      </c>
      <c r="H112" s="15">
        <v>560</v>
      </c>
      <c r="I112" s="39">
        <f t="shared" si="3"/>
        <v>2800</v>
      </c>
    </row>
    <row r="113" spans="1:9" ht="65.25" customHeight="1" x14ac:dyDescent="0.25">
      <c r="A113" s="31">
        <v>38</v>
      </c>
      <c r="B113" s="2" t="s">
        <v>73</v>
      </c>
      <c r="C113" s="17">
        <v>13757</v>
      </c>
      <c r="D113" s="17" t="s">
        <v>43</v>
      </c>
      <c r="E113" s="17" t="s">
        <v>29</v>
      </c>
      <c r="F113" s="17">
        <v>2</v>
      </c>
      <c r="G113" s="17">
        <v>5</v>
      </c>
      <c r="H113" s="18">
        <v>100</v>
      </c>
      <c r="I113" s="19">
        <f t="shared" si="3"/>
        <v>1000</v>
      </c>
    </row>
    <row r="114" spans="1:9" ht="85.5" customHeight="1" x14ac:dyDescent="0.25">
      <c r="A114" s="30">
        <v>39</v>
      </c>
      <c r="B114" s="1" t="s">
        <v>74</v>
      </c>
      <c r="C114" s="14">
        <v>13757</v>
      </c>
      <c r="D114" s="14" t="s">
        <v>43</v>
      </c>
      <c r="E114" s="14" t="s">
        <v>29</v>
      </c>
      <c r="F114" s="14">
        <v>1</v>
      </c>
      <c r="G114" s="14">
        <v>5</v>
      </c>
      <c r="H114" s="15">
        <v>200</v>
      </c>
      <c r="I114" s="39">
        <f t="shared" si="3"/>
        <v>1000</v>
      </c>
    </row>
    <row r="115" spans="1:9" ht="68.25" customHeight="1" x14ac:dyDescent="0.25">
      <c r="A115" s="31">
        <v>40</v>
      </c>
      <c r="B115" s="2" t="s">
        <v>75</v>
      </c>
      <c r="C115" s="17">
        <v>13757</v>
      </c>
      <c r="D115" s="17" t="s">
        <v>43</v>
      </c>
      <c r="E115" s="17" t="s">
        <v>29</v>
      </c>
      <c r="F115" s="17">
        <v>1</v>
      </c>
      <c r="G115" s="17">
        <v>5</v>
      </c>
      <c r="H115" s="18">
        <v>60</v>
      </c>
      <c r="I115" s="19">
        <f t="shared" si="3"/>
        <v>300</v>
      </c>
    </row>
    <row r="116" spans="1:9" ht="64.5" customHeight="1" x14ac:dyDescent="0.25">
      <c r="A116" s="30">
        <v>41</v>
      </c>
      <c r="B116" s="1" t="s">
        <v>76</v>
      </c>
      <c r="C116" s="14">
        <v>13757</v>
      </c>
      <c r="D116" s="14" t="s">
        <v>43</v>
      </c>
      <c r="E116" s="14" t="s">
        <v>29</v>
      </c>
      <c r="F116" s="14">
        <v>10</v>
      </c>
      <c r="G116" s="14">
        <v>5</v>
      </c>
      <c r="H116" s="15">
        <v>130</v>
      </c>
      <c r="I116" s="39">
        <f t="shared" si="3"/>
        <v>6500</v>
      </c>
    </row>
    <row r="117" spans="1:9" ht="67.5" customHeight="1" x14ac:dyDescent="0.25">
      <c r="A117" s="31">
        <v>42</v>
      </c>
      <c r="B117" s="2" t="s">
        <v>77</v>
      </c>
      <c r="C117" s="17">
        <v>13757</v>
      </c>
      <c r="D117" s="17" t="s">
        <v>43</v>
      </c>
      <c r="E117" s="17" t="s">
        <v>29</v>
      </c>
      <c r="F117" s="17">
        <v>20</v>
      </c>
      <c r="G117" s="17">
        <v>5</v>
      </c>
      <c r="H117" s="18">
        <v>45</v>
      </c>
      <c r="I117" s="19">
        <f t="shared" si="3"/>
        <v>4500</v>
      </c>
    </row>
    <row r="118" spans="1:9" ht="78.75" customHeight="1" x14ac:dyDescent="0.25">
      <c r="A118" s="30">
        <v>43</v>
      </c>
      <c r="B118" s="1" t="s">
        <v>78</v>
      </c>
      <c r="C118" s="14">
        <v>13757</v>
      </c>
      <c r="D118" s="14" t="s">
        <v>43</v>
      </c>
      <c r="E118" s="14" t="s">
        <v>29</v>
      </c>
      <c r="F118" s="14">
        <v>1</v>
      </c>
      <c r="G118" s="14">
        <v>5</v>
      </c>
      <c r="H118" s="15">
        <v>250</v>
      </c>
      <c r="I118" s="39">
        <f t="shared" si="3"/>
        <v>1250</v>
      </c>
    </row>
    <row r="119" spans="1:9" ht="54" customHeight="1" x14ac:dyDescent="0.25">
      <c r="A119" s="31">
        <v>44</v>
      </c>
      <c r="B119" s="2" t="s">
        <v>79</v>
      </c>
      <c r="C119" s="17">
        <v>13757</v>
      </c>
      <c r="D119" s="17" t="s">
        <v>43</v>
      </c>
      <c r="E119" s="17" t="s">
        <v>29</v>
      </c>
      <c r="F119" s="17">
        <v>6</v>
      </c>
      <c r="G119" s="17">
        <v>5</v>
      </c>
      <c r="H119" s="42">
        <v>70</v>
      </c>
      <c r="I119" s="19">
        <f t="shared" si="3"/>
        <v>2100</v>
      </c>
    </row>
    <row r="120" spans="1:9" ht="31.5" customHeight="1" x14ac:dyDescent="0.25">
      <c r="A120" s="30">
        <v>45</v>
      </c>
      <c r="B120" s="1" t="s">
        <v>80</v>
      </c>
      <c r="C120" s="14">
        <v>4006</v>
      </c>
      <c r="D120" s="14" t="s">
        <v>51</v>
      </c>
      <c r="E120" s="14" t="s">
        <v>29</v>
      </c>
      <c r="F120" s="14">
        <v>1</v>
      </c>
      <c r="G120" s="14">
        <v>4</v>
      </c>
      <c r="H120" s="15">
        <v>120</v>
      </c>
      <c r="I120" s="39">
        <f t="shared" si="3"/>
        <v>480</v>
      </c>
    </row>
    <row r="121" spans="1:9" ht="62.25" customHeight="1" x14ac:dyDescent="0.25">
      <c r="A121" s="31">
        <v>46</v>
      </c>
      <c r="B121" s="2" t="s">
        <v>81</v>
      </c>
      <c r="C121" s="17">
        <v>27618</v>
      </c>
      <c r="D121" s="17" t="s">
        <v>51</v>
      </c>
      <c r="E121" s="17" t="s">
        <v>29</v>
      </c>
      <c r="F121" s="17">
        <v>1</v>
      </c>
      <c r="G121" s="17">
        <v>4</v>
      </c>
      <c r="H121" s="18">
        <v>250</v>
      </c>
      <c r="I121" s="19">
        <f t="shared" si="3"/>
        <v>1000</v>
      </c>
    </row>
    <row r="122" spans="1:9" ht="126" customHeight="1" x14ac:dyDescent="0.25">
      <c r="A122" s="30">
        <v>47</v>
      </c>
      <c r="B122" s="1" t="s">
        <v>82</v>
      </c>
      <c r="C122" s="14">
        <v>26344</v>
      </c>
      <c r="D122" s="14" t="s">
        <v>51</v>
      </c>
      <c r="E122" s="14" t="s">
        <v>29</v>
      </c>
      <c r="F122" s="14">
        <v>1</v>
      </c>
      <c r="G122" s="14">
        <v>4</v>
      </c>
      <c r="H122" s="15">
        <v>560</v>
      </c>
      <c r="I122" s="39">
        <f t="shared" si="3"/>
        <v>2240</v>
      </c>
    </row>
    <row r="123" spans="1:9" ht="51.75" customHeight="1" x14ac:dyDescent="0.25">
      <c r="A123" s="31">
        <v>48</v>
      </c>
      <c r="B123" s="2" t="s">
        <v>83</v>
      </c>
      <c r="C123" s="17">
        <v>13757</v>
      </c>
      <c r="D123" s="17" t="s">
        <v>51</v>
      </c>
      <c r="E123" s="17" t="s">
        <v>29</v>
      </c>
      <c r="F123" s="17">
        <v>1</v>
      </c>
      <c r="G123" s="17">
        <v>4</v>
      </c>
      <c r="H123" s="18">
        <v>200</v>
      </c>
      <c r="I123" s="19">
        <f t="shared" si="3"/>
        <v>800</v>
      </c>
    </row>
    <row r="124" spans="1:9" ht="66.75" customHeight="1" x14ac:dyDescent="0.25">
      <c r="A124" s="30">
        <v>49</v>
      </c>
      <c r="B124" s="1" t="s">
        <v>84</v>
      </c>
      <c r="C124" s="14">
        <v>13757</v>
      </c>
      <c r="D124" s="14" t="s">
        <v>51</v>
      </c>
      <c r="E124" s="14" t="s">
        <v>29</v>
      </c>
      <c r="F124" s="14">
        <v>3</v>
      </c>
      <c r="G124" s="14">
        <v>4</v>
      </c>
      <c r="H124" s="15">
        <v>45</v>
      </c>
      <c r="I124" s="39">
        <f t="shared" si="3"/>
        <v>540</v>
      </c>
    </row>
    <row r="125" spans="1:9" ht="61.5" customHeight="1" x14ac:dyDescent="0.25">
      <c r="A125" s="31">
        <v>50</v>
      </c>
      <c r="B125" s="2" t="s">
        <v>85</v>
      </c>
      <c r="C125" s="17">
        <v>4006</v>
      </c>
      <c r="D125" s="17" t="s">
        <v>52</v>
      </c>
      <c r="E125" s="17" t="s">
        <v>29</v>
      </c>
      <c r="F125" s="17">
        <v>2</v>
      </c>
      <c r="G125" s="17">
        <v>3</v>
      </c>
      <c r="H125" s="18">
        <v>120</v>
      </c>
      <c r="I125" s="19">
        <f t="shared" si="3"/>
        <v>720</v>
      </c>
    </row>
    <row r="126" spans="1:9" ht="74.25" customHeight="1" x14ac:dyDescent="0.25">
      <c r="A126" s="30">
        <v>51</v>
      </c>
      <c r="B126" s="1" t="s">
        <v>86</v>
      </c>
      <c r="C126" s="14">
        <v>27618</v>
      </c>
      <c r="D126" s="14" t="s">
        <v>52</v>
      </c>
      <c r="E126" s="14" t="s">
        <v>29</v>
      </c>
      <c r="F126" s="14">
        <v>1</v>
      </c>
      <c r="G126" s="14">
        <v>3</v>
      </c>
      <c r="H126" s="15">
        <v>250</v>
      </c>
      <c r="I126" s="39">
        <f t="shared" si="3"/>
        <v>750</v>
      </c>
    </row>
    <row r="127" spans="1:9" ht="111.75" customHeight="1" x14ac:dyDescent="0.25">
      <c r="A127" s="31">
        <v>52</v>
      </c>
      <c r="B127" s="2" t="s">
        <v>87</v>
      </c>
      <c r="C127" s="17">
        <v>26344</v>
      </c>
      <c r="D127" s="17" t="s">
        <v>52</v>
      </c>
      <c r="E127" s="17" t="s">
        <v>29</v>
      </c>
      <c r="F127" s="17">
        <v>1</v>
      </c>
      <c r="G127" s="17">
        <v>3</v>
      </c>
      <c r="H127" s="18">
        <v>560</v>
      </c>
      <c r="I127" s="19">
        <f t="shared" si="3"/>
        <v>1680</v>
      </c>
    </row>
    <row r="128" spans="1:9" ht="103.5" customHeight="1" x14ac:dyDescent="0.25">
      <c r="A128" s="30">
        <v>53</v>
      </c>
      <c r="B128" s="1" t="s">
        <v>88</v>
      </c>
      <c r="C128" s="14">
        <v>12610</v>
      </c>
      <c r="D128" s="14" t="s">
        <v>56</v>
      </c>
      <c r="E128" s="14" t="s">
        <v>29</v>
      </c>
      <c r="F128" s="14">
        <v>2</v>
      </c>
      <c r="G128" s="14">
        <v>1</v>
      </c>
      <c r="H128" s="15">
        <v>3900</v>
      </c>
      <c r="I128" s="39">
        <f t="shared" si="3"/>
        <v>7800</v>
      </c>
    </row>
    <row r="129" spans="1:9" ht="48.75" customHeight="1" x14ac:dyDescent="0.25">
      <c r="A129" s="31">
        <v>54</v>
      </c>
      <c r="B129" s="2" t="s">
        <v>89</v>
      </c>
      <c r="C129" s="17">
        <v>17590</v>
      </c>
      <c r="D129" s="17" t="s">
        <v>56</v>
      </c>
      <c r="E129" s="17" t="s">
        <v>29</v>
      </c>
      <c r="F129" s="17">
        <v>1</v>
      </c>
      <c r="G129" s="17">
        <v>1</v>
      </c>
      <c r="H129" s="18">
        <v>2000</v>
      </c>
      <c r="I129" s="19">
        <f t="shared" si="3"/>
        <v>2000</v>
      </c>
    </row>
    <row r="130" spans="1:9" ht="77.25" customHeight="1" x14ac:dyDescent="0.25">
      <c r="A130" s="30">
        <v>55</v>
      </c>
      <c r="B130" s="1" t="s">
        <v>90</v>
      </c>
      <c r="C130" s="14">
        <v>20460</v>
      </c>
      <c r="D130" s="14" t="s">
        <v>56</v>
      </c>
      <c r="E130" s="14" t="s">
        <v>29</v>
      </c>
      <c r="F130" s="14">
        <v>1</v>
      </c>
      <c r="G130" s="14">
        <v>2</v>
      </c>
      <c r="H130" s="15">
        <v>950</v>
      </c>
      <c r="I130" s="39">
        <f t="shared" si="3"/>
        <v>1900</v>
      </c>
    </row>
    <row r="131" spans="1:9" ht="48" customHeight="1" x14ac:dyDescent="0.25">
      <c r="A131" s="31">
        <v>56</v>
      </c>
      <c r="B131" s="2" t="s">
        <v>91</v>
      </c>
      <c r="C131" s="17">
        <v>13757</v>
      </c>
      <c r="D131" s="17" t="s">
        <v>56</v>
      </c>
      <c r="E131" s="17" t="s">
        <v>29</v>
      </c>
      <c r="F131" s="17">
        <v>20</v>
      </c>
      <c r="G131" s="17">
        <v>2</v>
      </c>
      <c r="H131" s="18">
        <v>80</v>
      </c>
      <c r="I131" s="19">
        <f t="shared" si="3"/>
        <v>3200</v>
      </c>
    </row>
    <row r="132" spans="1:9" ht="147" customHeight="1" x14ac:dyDescent="0.25">
      <c r="A132" s="30">
        <v>57</v>
      </c>
      <c r="B132" s="1" t="s">
        <v>92</v>
      </c>
      <c r="C132" s="14">
        <v>13757</v>
      </c>
      <c r="D132" s="14" t="s">
        <v>56</v>
      </c>
      <c r="E132" s="14" t="s">
        <v>29</v>
      </c>
      <c r="F132" s="14">
        <v>2</v>
      </c>
      <c r="G132" s="14">
        <v>2</v>
      </c>
      <c r="H132" s="15">
        <v>700</v>
      </c>
      <c r="I132" s="39">
        <f t="shared" si="3"/>
        <v>2800</v>
      </c>
    </row>
    <row r="133" spans="1:9" ht="51.75" customHeight="1" x14ac:dyDescent="0.25">
      <c r="A133" s="31">
        <v>58</v>
      </c>
      <c r="B133" s="2" t="s">
        <v>93</v>
      </c>
      <c r="C133" s="17">
        <v>4006</v>
      </c>
      <c r="D133" s="17" t="s">
        <v>53</v>
      </c>
      <c r="E133" s="17" t="s">
        <v>29</v>
      </c>
      <c r="F133" s="17">
        <v>1</v>
      </c>
      <c r="G133" s="17">
        <v>2</v>
      </c>
      <c r="H133" s="18">
        <v>120</v>
      </c>
      <c r="I133" s="19">
        <f t="shared" si="3"/>
        <v>240</v>
      </c>
    </row>
    <row r="134" spans="1:9" ht="35.25" customHeight="1" x14ac:dyDescent="0.25">
      <c r="A134" s="30">
        <v>59</v>
      </c>
      <c r="B134" s="1" t="s">
        <v>94</v>
      </c>
      <c r="C134" s="14">
        <v>27618</v>
      </c>
      <c r="D134" s="14" t="s">
        <v>53</v>
      </c>
      <c r="E134" s="14" t="s">
        <v>29</v>
      </c>
      <c r="F134" s="14">
        <v>1</v>
      </c>
      <c r="G134" s="14">
        <v>2</v>
      </c>
      <c r="H134" s="15">
        <v>280</v>
      </c>
      <c r="I134" s="39">
        <f t="shared" si="3"/>
        <v>560</v>
      </c>
    </row>
    <row r="135" spans="1:9" ht="42.75" customHeight="1" x14ac:dyDescent="0.25">
      <c r="A135" s="79" t="s">
        <v>95</v>
      </c>
      <c r="B135" s="110"/>
      <c r="C135" s="110"/>
      <c r="D135" s="110"/>
      <c r="E135" s="110"/>
      <c r="F135" s="110"/>
      <c r="G135" s="110"/>
      <c r="H135" s="110"/>
      <c r="I135" s="111"/>
    </row>
    <row r="136" spans="1:9" ht="90.75" customHeight="1" x14ac:dyDescent="0.25">
      <c r="A136" s="30">
        <v>60</v>
      </c>
      <c r="B136" s="1" t="s">
        <v>96</v>
      </c>
      <c r="C136" s="14">
        <v>20460</v>
      </c>
      <c r="D136" s="14" t="s">
        <v>97</v>
      </c>
      <c r="E136" s="14" t="s">
        <v>29</v>
      </c>
      <c r="F136" s="14">
        <v>38</v>
      </c>
      <c r="G136" s="14">
        <v>2</v>
      </c>
      <c r="H136" s="15">
        <v>150</v>
      </c>
      <c r="I136" s="20">
        <f>F136*G136*H136</f>
        <v>11400</v>
      </c>
    </row>
    <row r="137" spans="1:9" ht="60" customHeight="1" x14ac:dyDescent="0.25">
      <c r="A137" s="31">
        <v>61</v>
      </c>
      <c r="B137" s="2" t="s">
        <v>98</v>
      </c>
      <c r="C137" s="17">
        <v>20460</v>
      </c>
      <c r="D137" s="17" t="s">
        <v>97</v>
      </c>
      <c r="E137" s="17" t="s">
        <v>29</v>
      </c>
      <c r="F137" s="17">
        <v>2</v>
      </c>
      <c r="G137" s="17">
        <v>2</v>
      </c>
      <c r="H137" s="18">
        <v>180</v>
      </c>
      <c r="I137" s="40">
        <f t="shared" ref="I137:I142" si="4">F137*G137*H137</f>
        <v>720</v>
      </c>
    </row>
    <row r="138" spans="1:9" ht="67.5" customHeight="1" x14ac:dyDescent="0.25">
      <c r="A138" s="30">
        <v>62</v>
      </c>
      <c r="B138" s="1" t="s">
        <v>99</v>
      </c>
      <c r="C138" s="14">
        <v>20460</v>
      </c>
      <c r="D138" s="14" t="s">
        <v>95</v>
      </c>
      <c r="E138" s="14" t="s">
        <v>29</v>
      </c>
      <c r="F138" s="14">
        <v>1</v>
      </c>
      <c r="G138" s="14">
        <v>2</v>
      </c>
      <c r="H138" s="15">
        <v>1100</v>
      </c>
      <c r="I138" s="20">
        <f t="shared" si="4"/>
        <v>2200</v>
      </c>
    </row>
    <row r="139" spans="1:9" ht="169.5" customHeight="1" x14ac:dyDescent="0.25">
      <c r="A139" s="31">
        <v>63</v>
      </c>
      <c r="B139" s="2" t="s">
        <v>100</v>
      </c>
      <c r="C139" s="17">
        <v>20460</v>
      </c>
      <c r="D139" s="17" t="s">
        <v>95</v>
      </c>
      <c r="E139" s="17" t="s">
        <v>29</v>
      </c>
      <c r="F139" s="17">
        <v>10</v>
      </c>
      <c r="G139" s="17">
        <v>2</v>
      </c>
      <c r="H139" s="18">
        <v>190</v>
      </c>
      <c r="I139" s="40">
        <f t="shared" si="4"/>
        <v>3800</v>
      </c>
    </row>
    <row r="140" spans="1:9" ht="87" customHeight="1" x14ac:dyDescent="0.25">
      <c r="A140" s="30">
        <v>64</v>
      </c>
      <c r="B140" s="1" t="s">
        <v>101</v>
      </c>
      <c r="C140" s="14">
        <v>20460</v>
      </c>
      <c r="D140" s="14" t="s">
        <v>97</v>
      </c>
      <c r="E140" s="14" t="s">
        <v>29</v>
      </c>
      <c r="F140" s="14">
        <v>2</v>
      </c>
      <c r="G140" s="14">
        <v>2</v>
      </c>
      <c r="H140" s="15">
        <v>220</v>
      </c>
      <c r="I140" s="20">
        <f t="shared" si="4"/>
        <v>880</v>
      </c>
    </row>
    <row r="141" spans="1:9" ht="95.25" customHeight="1" x14ac:dyDescent="0.25">
      <c r="A141" s="31">
        <v>65</v>
      </c>
      <c r="B141" s="2" t="s">
        <v>102</v>
      </c>
      <c r="C141" s="17">
        <v>20460</v>
      </c>
      <c r="D141" s="17" t="s">
        <v>97</v>
      </c>
      <c r="E141" s="17" t="s">
        <v>29</v>
      </c>
      <c r="F141" s="17">
        <v>4</v>
      </c>
      <c r="G141" s="17">
        <v>5</v>
      </c>
      <c r="H141" s="18">
        <v>230</v>
      </c>
      <c r="I141" s="40">
        <f t="shared" si="4"/>
        <v>4600</v>
      </c>
    </row>
    <row r="142" spans="1:9" ht="62.25" customHeight="1" x14ac:dyDescent="0.25">
      <c r="A142" s="30">
        <v>66</v>
      </c>
      <c r="B142" s="1" t="s">
        <v>103</v>
      </c>
      <c r="C142" s="14">
        <v>20460</v>
      </c>
      <c r="D142" s="14" t="s">
        <v>97</v>
      </c>
      <c r="E142" s="14" t="s">
        <v>29</v>
      </c>
      <c r="F142" s="14">
        <v>3</v>
      </c>
      <c r="G142" s="14">
        <v>5</v>
      </c>
      <c r="H142" s="15">
        <v>190</v>
      </c>
      <c r="I142" s="20">
        <f t="shared" si="4"/>
        <v>2850</v>
      </c>
    </row>
    <row r="143" spans="1:9" ht="45" customHeight="1" x14ac:dyDescent="0.25">
      <c r="A143" s="100" t="s">
        <v>104</v>
      </c>
      <c r="B143" s="101"/>
      <c r="C143" s="101"/>
      <c r="D143" s="101"/>
      <c r="E143" s="101"/>
      <c r="F143" s="101"/>
      <c r="G143" s="101"/>
      <c r="H143" s="102"/>
      <c r="I143" s="116">
        <f>SUM(I82:I97,I99:I134,I136:I142)</f>
        <v>228446</v>
      </c>
    </row>
    <row r="147" spans="1:9" ht="42.75" customHeight="1" x14ac:dyDescent="0.25">
      <c r="A147" s="70" t="s">
        <v>105</v>
      </c>
      <c r="B147" s="71"/>
      <c r="C147" s="71"/>
      <c r="D147" s="71"/>
      <c r="E147" s="71"/>
      <c r="F147" s="71"/>
      <c r="G147" s="71"/>
      <c r="H147" s="71"/>
      <c r="I147" s="72"/>
    </row>
    <row r="148" spans="1:9" x14ac:dyDescent="0.25">
      <c r="A148" s="103"/>
      <c r="B148" s="104"/>
      <c r="C148" s="104"/>
      <c r="D148" s="104"/>
      <c r="E148" s="104"/>
      <c r="F148" s="104"/>
      <c r="G148" s="104"/>
      <c r="H148" s="104"/>
      <c r="I148" s="105"/>
    </row>
    <row r="149" spans="1:9" ht="30" x14ac:dyDescent="0.25">
      <c r="A149" s="81" t="s">
        <v>8</v>
      </c>
      <c r="B149" s="84" t="s">
        <v>9</v>
      </c>
      <c r="C149" s="84" t="s">
        <v>106</v>
      </c>
      <c r="D149" s="84" t="s">
        <v>10</v>
      </c>
      <c r="E149" s="84" t="s">
        <v>11</v>
      </c>
      <c r="F149" s="21" t="s">
        <v>107</v>
      </c>
      <c r="G149" s="21" t="s">
        <v>108</v>
      </c>
      <c r="H149" s="21" t="s">
        <v>16</v>
      </c>
      <c r="I149" s="22" t="s">
        <v>19</v>
      </c>
    </row>
    <row r="150" spans="1:9" x14ac:dyDescent="0.25">
      <c r="A150" s="82"/>
      <c r="B150" s="85"/>
      <c r="C150" s="85"/>
      <c r="D150" s="85"/>
      <c r="E150" s="85"/>
      <c r="F150" s="24"/>
      <c r="G150" s="24"/>
      <c r="H150" s="24"/>
      <c r="I150" s="25"/>
    </row>
    <row r="151" spans="1:9" x14ac:dyDescent="0.25">
      <c r="A151" s="82"/>
      <c r="B151" s="85"/>
      <c r="C151" s="85"/>
      <c r="D151" s="85"/>
      <c r="E151" s="85"/>
      <c r="F151" s="23" t="s">
        <v>13</v>
      </c>
      <c r="G151" s="23" t="s">
        <v>15</v>
      </c>
      <c r="H151" s="23" t="s">
        <v>17</v>
      </c>
      <c r="I151" s="26" t="s">
        <v>109</v>
      </c>
    </row>
    <row r="152" spans="1:9" x14ac:dyDescent="0.25">
      <c r="A152" s="82"/>
      <c r="B152" s="85"/>
      <c r="C152" s="85"/>
      <c r="D152" s="85"/>
      <c r="E152" s="85"/>
      <c r="F152" s="24"/>
      <c r="G152" s="24"/>
      <c r="H152" s="24"/>
      <c r="I152" s="25"/>
    </row>
    <row r="153" spans="1:9" x14ac:dyDescent="0.25">
      <c r="A153" s="83"/>
      <c r="B153" s="86"/>
      <c r="C153" s="86"/>
      <c r="D153" s="86"/>
      <c r="E153" s="86"/>
      <c r="F153" s="28"/>
      <c r="G153" s="28"/>
      <c r="H153" s="27" t="s">
        <v>18</v>
      </c>
      <c r="I153" s="29" t="s">
        <v>18</v>
      </c>
    </row>
    <row r="154" spans="1:9" ht="106.5" customHeight="1" x14ac:dyDescent="0.25">
      <c r="A154" s="106">
        <v>67</v>
      </c>
      <c r="B154" s="108" t="s">
        <v>110</v>
      </c>
      <c r="C154" s="94" t="s">
        <v>111</v>
      </c>
      <c r="D154" s="94">
        <v>24996</v>
      </c>
      <c r="E154" s="94" t="s">
        <v>112</v>
      </c>
      <c r="F154" s="94">
        <v>2</v>
      </c>
      <c r="G154" s="94">
        <v>5</v>
      </c>
      <c r="H154" s="96">
        <v>250</v>
      </c>
      <c r="I154" s="98">
        <f>F154*G154*H154</f>
        <v>2500</v>
      </c>
    </row>
    <row r="155" spans="1:9" ht="51" customHeight="1" x14ac:dyDescent="0.25">
      <c r="A155" s="107"/>
      <c r="B155" s="109"/>
      <c r="C155" s="95"/>
      <c r="D155" s="95"/>
      <c r="E155" s="95"/>
      <c r="F155" s="95"/>
      <c r="G155" s="95"/>
      <c r="H155" s="97"/>
      <c r="I155" s="99"/>
    </row>
    <row r="156" spans="1:9" ht="252" customHeight="1" x14ac:dyDescent="0.25">
      <c r="A156" s="31">
        <v>68</v>
      </c>
      <c r="B156" s="2" t="s">
        <v>113</v>
      </c>
      <c r="C156" s="17" t="s">
        <v>114</v>
      </c>
      <c r="D156" s="17">
        <v>24996</v>
      </c>
      <c r="E156" s="17" t="s">
        <v>112</v>
      </c>
      <c r="F156" s="17">
        <v>5</v>
      </c>
      <c r="G156" s="17">
        <v>5</v>
      </c>
      <c r="H156" s="18">
        <v>250</v>
      </c>
      <c r="I156" s="19">
        <f>F156*G156*H156</f>
        <v>6250</v>
      </c>
    </row>
    <row r="157" spans="1:9" ht="189.75" customHeight="1" x14ac:dyDescent="0.25">
      <c r="A157" s="30">
        <v>69</v>
      </c>
      <c r="B157" s="1" t="s">
        <v>115</v>
      </c>
      <c r="C157" s="14" t="s">
        <v>116</v>
      </c>
      <c r="D157" s="14">
        <v>24996</v>
      </c>
      <c r="E157" s="14" t="s">
        <v>112</v>
      </c>
      <c r="F157" s="14">
        <v>1</v>
      </c>
      <c r="G157" s="14">
        <v>4</v>
      </c>
      <c r="H157" s="15">
        <v>250</v>
      </c>
      <c r="I157" s="20">
        <f>F157*G157*H157</f>
        <v>1000</v>
      </c>
    </row>
    <row r="158" spans="1:9" ht="55.5" customHeight="1" x14ac:dyDescent="0.25">
      <c r="A158" s="100" t="s">
        <v>178</v>
      </c>
      <c r="B158" s="101"/>
      <c r="C158" s="101"/>
      <c r="D158" s="101"/>
      <c r="E158" s="101"/>
      <c r="F158" s="101"/>
      <c r="G158" s="101"/>
      <c r="H158" s="102"/>
      <c r="I158" s="32">
        <f>SUM(I154:I157)</f>
        <v>9750</v>
      </c>
    </row>
    <row r="162" spans="1:9" ht="50.25" customHeight="1" x14ac:dyDescent="0.25">
      <c r="A162" s="70" t="s">
        <v>117</v>
      </c>
      <c r="B162" s="71"/>
      <c r="C162" s="71"/>
      <c r="D162" s="71"/>
      <c r="E162" s="71"/>
      <c r="F162" s="71"/>
      <c r="G162" s="71"/>
      <c r="H162" s="71"/>
      <c r="I162" s="72"/>
    </row>
    <row r="163" spans="1:9" x14ac:dyDescent="0.25">
      <c r="A163" s="103"/>
      <c r="B163" s="104"/>
      <c r="C163" s="104"/>
      <c r="D163" s="104"/>
      <c r="E163" s="104"/>
      <c r="F163" s="104"/>
      <c r="G163" s="104"/>
      <c r="H163" s="104"/>
      <c r="I163" s="105"/>
    </row>
    <row r="164" spans="1:9" ht="30" x14ac:dyDescent="0.25">
      <c r="A164" s="81" t="s">
        <v>8</v>
      </c>
      <c r="B164" s="84" t="s">
        <v>9</v>
      </c>
      <c r="C164" s="84" t="s">
        <v>10</v>
      </c>
      <c r="D164" s="84" t="s">
        <v>11</v>
      </c>
      <c r="E164" s="21" t="s">
        <v>12</v>
      </c>
      <c r="F164" s="21" t="s">
        <v>118</v>
      </c>
      <c r="G164" s="21" t="s">
        <v>119</v>
      </c>
      <c r="H164" s="21" t="s">
        <v>121</v>
      </c>
      <c r="I164" s="22" t="s">
        <v>19</v>
      </c>
    </row>
    <row r="165" spans="1:9" x14ac:dyDescent="0.25">
      <c r="A165" s="82"/>
      <c r="B165" s="85"/>
      <c r="C165" s="85"/>
      <c r="D165" s="85"/>
      <c r="E165" s="24"/>
      <c r="F165" s="24"/>
      <c r="G165" s="24"/>
      <c r="H165" s="24"/>
      <c r="I165" s="25"/>
    </row>
    <row r="166" spans="1:9" x14ac:dyDescent="0.25">
      <c r="A166" s="82"/>
      <c r="B166" s="85"/>
      <c r="C166" s="85"/>
      <c r="D166" s="85"/>
      <c r="E166" s="23" t="s">
        <v>13</v>
      </c>
      <c r="F166" s="23" t="s">
        <v>15</v>
      </c>
      <c r="G166" s="23" t="s">
        <v>120</v>
      </c>
      <c r="H166" s="23" t="s">
        <v>122</v>
      </c>
      <c r="I166" s="26" t="s">
        <v>123</v>
      </c>
    </row>
    <row r="167" spans="1:9" x14ac:dyDescent="0.25">
      <c r="A167" s="82"/>
      <c r="B167" s="85"/>
      <c r="C167" s="85"/>
      <c r="D167" s="85"/>
      <c r="E167" s="24"/>
      <c r="F167" s="24"/>
      <c r="G167" s="24"/>
      <c r="H167" s="24"/>
      <c r="I167" s="25"/>
    </row>
    <row r="168" spans="1:9" x14ac:dyDescent="0.25">
      <c r="A168" s="83"/>
      <c r="B168" s="86"/>
      <c r="C168" s="86"/>
      <c r="D168" s="86"/>
      <c r="E168" s="28"/>
      <c r="F168" s="28"/>
      <c r="G168" s="28"/>
      <c r="H168" s="27" t="s">
        <v>18</v>
      </c>
      <c r="I168" s="29" t="s">
        <v>18</v>
      </c>
    </row>
    <row r="169" spans="1:9" ht="42" customHeight="1" x14ac:dyDescent="0.25">
      <c r="A169" s="30">
        <v>70</v>
      </c>
      <c r="B169" s="1" t="s">
        <v>124</v>
      </c>
      <c r="C169" s="14">
        <v>3697</v>
      </c>
      <c r="D169" s="14" t="s">
        <v>125</v>
      </c>
      <c r="E169" s="14">
        <v>300</v>
      </c>
      <c r="F169" s="14">
        <v>3</v>
      </c>
      <c r="G169" s="14">
        <f>E169*F169</f>
        <v>900</v>
      </c>
      <c r="H169" s="15">
        <v>80</v>
      </c>
      <c r="I169" s="20">
        <f>G169*H169</f>
        <v>72000</v>
      </c>
    </row>
    <row r="170" spans="1:9" ht="38.25" customHeight="1" x14ac:dyDescent="0.25">
      <c r="A170" s="31">
        <v>71</v>
      </c>
      <c r="B170" s="2" t="s">
        <v>126</v>
      </c>
      <c r="C170" s="17">
        <v>3697</v>
      </c>
      <c r="D170" s="17" t="s">
        <v>125</v>
      </c>
      <c r="E170" s="17">
        <v>300</v>
      </c>
      <c r="F170" s="17">
        <v>2</v>
      </c>
      <c r="G170" s="43">
        <f t="shared" ref="G170:G177" si="5">E170*F170</f>
        <v>600</v>
      </c>
      <c r="H170" s="18">
        <v>80</v>
      </c>
      <c r="I170" s="40">
        <f t="shared" ref="I170:I177" si="6">G170*H170</f>
        <v>48000</v>
      </c>
    </row>
    <row r="171" spans="1:9" ht="40.5" customHeight="1" x14ac:dyDescent="0.25">
      <c r="A171" s="30">
        <v>72</v>
      </c>
      <c r="B171" s="1" t="s">
        <v>127</v>
      </c>
      <c r="C171" s="14">
        <v>3697</v>
      </c>
      <c r="D171" s="14" t="s">
        <v>125</v>
      </c>
      <c r="E171" s="14">
        <v>300</v>
      </c>
      <c r="F171" s="14">
        <v>1</v>
      </c>
      <c r="G171" s="14">
        <f t="shared" si="5"/>
        <v>300</v>
      </c>
      <c r="H171" s="15">
        <v>120</v>
      </c>
      <c r="I171" s="20">
        <f t="shared" si="6"/>
        <v>36000</v>
      </c>
    </row>
    <row r="172" spans="1:9" ht="65.25" customHeight="1" x14ac:dyDescent="0.25">
      <c r="A172" s="31">
        <v>73</v>
      </c>
      <c r="B172" s="2" t="s">
        <v>128</v>
      </c>
      <c r="C172" s="17">
        <v>3697</v>
      </c>
      <c r="D172" s="17" t="s">
        <v>125</v>
      </c>
      <c r="E172" s="17">
        <v>10</v>
      </c>
      <c r="F172" s="17">
        <v>1</v>
      </c>
      <c r="G172" s="43">
        <f t="shared" si="5"/>
        <v>10</v>
      </c>
      <c r="H172" s="18">
        <v>55</v>
      </c>
      <c r="I172" s="40">
        <f t="shared" si="6"/>
        <v>550</v>
      </c>
    </row>
    <row r="173" spans="1:9" ht="88.5" customHeight="1" x14ac:dyDescent="0.25">
      <c r="A173" s="30">
        <v>74</v>
      </c>
      <c r="B173" s="1" t="s">
        <v>129</v>
      </c>
      <c r="C173" s="14">
        <v>3697</v>
      </c>
      <c r="D173" s="14" t="s">
        <v>125</v>
      </c>
      <c r="E173" s="14">
        <v>300</v>
      </c>
      <c r="F173" s="14">
        <v>6</v>
      </c>
      <c r="G173" s="14">
        <f t="shared" si="5"/>
        <v>1800</v>
      </c>
      <c r="H173" s="15">
        <v>55</v>
      </c>
      <c r="I173" s="20">
        <f t="shared" si="6"/>
        <v>99000</v>
      </c>
    </row>
    <row r="174" spans="1:9" ht="42" customHeight="1" x14ac:dyDescent="0.25">
      <c r="A174" s="31">
        <v>75</v>
      </c>
      <c r="B174" s="2" t="s">
        <v>130</v>
      </c>
      <c r="C174" s="17">
        <v>3697</v>
      </c>
      <c r="D174" s="17" t="s">
        <v>125</v>
      </c>
      <c r="E174" s="17">
        <v>10</v>
      </c>
      <c r="F174" s="17">
        <v>1</v>
      </c>
      <c r="G174" s="43">
        <f t="shared" si="5"/>
        <v>10</v>
      </c>
      <c r="H174" s="18">
        <v>12</v>
      </c>
      <c r="I174" s="40">
        <f t="shared" si="6"/>
        <v>120</v>
      </c>
    </row>
    <row r="175" spans="1:9" ht="57.75" customHeight="1" x14ac:dyDescent="0.25">
      <c r="A175" s="30">
        <v>76</v>
      </c>
      <c r="B175" s="1" t="s">
        <v>131</v>
      </c>
      <c r="C175" s="14">
        <v>3697</v>
      </c>
      <c r="D175" s="14" t="s">
        <v>125</v>
      </c>
      <c r="E175" s="14">
        <v>300</v>
      </c>
      <c r="F175" s="14">
        <v>3</v>
      </c>
      <c r="G175" s="14">
        <f t="shared" si="5"/>
        <v>900</v>
      </c>
      <c r="H175" s="15">
        <v>12</v>
      </c>
      <c r="I175" s="20">
        <f t="shared" si="6"/>
        <v>10800</v>
      </c>
    </row>
    <row r="176" spans="1:9" ht="54" customHeight="1" x14ac:dyDescent="0.25">
      <c r="A176" s="31">
        <v>77</v>
      </c>
      <c r="B176" s="2" t="s">
        <v>132</v>
      </c>
      <c r="C176" s="17">
        <v>3697</v>
      </c>
      <c r="D176" s="17" t="s">
        <v>125</v>
      </c>
      <c r="E176" s="17">
        <v>300</v>
      </c>
      <c r="F176" s="17">
        <v>1</v>
      </c>
      <c r="G176" s="43">
        <f t="shared" si="5"/>
        <v>300</v>
      </c>
      <c r="H176" s="18">
        <v>12</v>
      </c>
      <c r="I176" s="40">
        <f t="shared" si="6"/>
        <v>3600</v>
      </c>
    </row>
    <row r="177" spans="1:15" ht="61.5" customHeight="1" x14ac:dyDescent="0.25">
      <c r="A177" s="30">
        <v>78</v>
      </c>
      <c r="B177" s="1" t="s">
        <v>133</v>
      </c>
      <c r="C177" s="14">
        <v>3697</v>
      </c>
      <c r="D177" s="14" t="s">
        <v>125</v>
      </c>
      <c r="E177" s="14">
        <v>10</v>
      </c>
      <c r="F177" s="14">
        <v>3</v>
      </c>
      <c r="G177" s="14">
        <f t="shared" si="5"/>
        <v>30</v>
      </c>
      <c r="H177" s="15">
        <v>12</v>
      </c>
      <c r="I177" s="20">
        <f t="shared" si="6"/>
        <v>360</v>
      </c>
    </row>
    <row r="178" spans="1:15" ht="46.5" customHeight="1" x14ac:dyDescent="0.25">
      <c r="A178" s="61" t="s">
        <v>134</v>
      </c>
      <c r="B178" s="93"/>
      <c r="C178" s="93"/>
      <c r="D178" s="93"/>
      <c r="E178" s="93"/>
      <c r="F178" s="93"/>
      <c r="G178" s="93"/>
      <c r="H178" s="62"/>
      <c r="I178" s="32">
        <f>SUM(I169:I177)</f>
        <v>270430</v>
      </c>
    </row>
    <row r="182" spans="1:15" ht="39.75" customHeight="1" x14ac:dyDescent="0.25">
      <c r="A182" s="57" t="s">
        <v>135</v>
      </c>
      <c r="B182" s="58"/>
      <c r="C182" s="58"/>
      <c r="D182" s="58"/>
      <c r="E182" s="58"/>
      <c r="F182" s="58"/>
      <c r="G182" s="58"/>
      <c r="H182" s="58"/>
      <c r="I182" s="58"/>
    </row>
    <row r="185" spans="1:15" ht="40.5" customHeight="1" x14ac:dyDescent="0.25">
      <c r="A185" s="70" t="s">
        <v>136</v>
      </c>
      <c r="B185" s="71"/>
      <c r="C185" s="71"/>
      <c r="D185" s="71"/>
      <c r="E185" s="71"/>
      <c r="F185" s="71"/>
      <c r="G185" s="71"/>
      <c r="H185" s="71"/>
      <c r="I185" s="71"/>
      <c r="J185" s="71"/>
      <c r="K185" s="71"/>
      <c r="L185" s="71"/>
      <c r="M185" s="71"/>
      <c r="N185" s="71"/>
      <c r="O185" s="72"/>
    </row>
    <row r="186" spans="1:15" ht="35.25" customHeight="1" x14ac:dyDescent="0.25">
      <c r="A186" s="59" t="s">
        <v>137</v>
      </c>
      <c r="B186" s="65"/>
      <c r="C186" s="65"/>
      <c r="D186" s="65"/>
      <c r="E186" s="65"/>
      <c r="F186" s="65"/>
      <c r="G186" s="65"/>
      <c r="H186" s="65"/>
      <c r="I186" s="65"/>
      <c r="J186" s="65"/>
      <c r="K186" s="65"/>
      <c r="L186" s="65"/>
      <c r="M186" s="65"/>
      <c r="N186" s="65"/>
      <c r="O186" s="66"/>
    </row>
    <row r="187" spans="1:15" ht="90" x14ac:dyDescent="0.25">
      <c r="A187" s="81" t="s">
        <v>8</v>
      </c>
      <c r="B187" s="84" t="s">
        <v>9</v>
      </c>
      <c r="C187" s="84" t="s">
        <v>138</v>
      </c>
      <c r="D187" s="84" t="s">
        <v>10</v>
      </c>
      <c r="E187" s="84" t="s">
        <v>11</v>
      </c>
      <c r="F187" s="87" t="s">
        <v>139</v>
      </c>
      <c r="G187" s="88"/>
      <c r="H187" s="88"/>
      <c r="I187" s="88"/>
      <c r="J187" s="88"/>
      <c r="K187" s="88"/>
      <c r="L187" s="89"/>
      <c r="M187" s="21" t="s">
        <v>140</v>
      </c>
      <c r="N187" s="21" t="s">
        <v>141</v>
      </c>
      <c r="O187" s="22" t="s">
        <v>142</v>
      </c>
    </row>
    <row r="188" spans="1:15" x14ac:dyDescent="0.25">
      <c r="A188" s="82"/>
      <c r="B188" s="85"/>
      <c r="C188" s="85"/>
      <c r="D188" s="85"/>
      <c r="E188" s="85"/>
      <c r="F188" s="90"/>
      <c r="G188" s="91"/>
      <c r="H188" s="91"/>
      <c r="I188" s="91"/>
      <c r="J188" s="91"/>
      <c r="K188" s="91"/>
      <c r="L188" s="92"/>
      <c r="M188" s="24"/>
      <c r="N188" s="24"/>
      <c r="O188" s="25"/>
    </row>
    <row r="189" spans="1:15" ht="42" customHeight="1" x14ac:dyDescent="0.25">
      <c r="A189" s="83"/>
      <c r="B189" s="86"/>
      <c r="C189" s="86"/>
      <c r="D189" s="86"/>
      <c r="E189" s="86"/>
      <c r="F189" s="35" t="s">
        <v>143</v>
      </c>
      <c r="G189" s="35" t="s">
        <v>144</v>
      </c>
      <c r="H189" s="35" t="s">
        <v>145</v>
      </c>
      <c r="I189" s="35" t="s">
        <v>146</v>
      </c>
      <c r="J189" s="35" t="s">
        <v>147</v>
      </c>
      <c r="K189" s="35" t="s">
        <v>148</v>
      </c>
      <c r="L189" s="35" t="s">
        <v>149</v>
      </c>
      <c r="M189" s="27" t="s">
        <v>13</v>
      </c>
      <c r="N189" s="27" t="s">
        <v>18</v>
      </c>
      <c r="O189" s="29" t="s">
        <v>18</v>
      </c>
    </row>
    <row r="190" spans="1:15" ht="75.75" customHeight="1" x14ac:dyDescent="0.25">
      <c r="A190" s="30">
        <v>79</v>
      </c>
      <c r="B190" s="1" t="s">
        <v>150</v>
      </c>
      <c r="C190" s="14" t="s">
        <v>151</v>
      </c>
      <c r="D190" s="14">
        <v>3239</v>
      </c>
      <c r="E190" s="14" t="s">
        <v>152</v>
      </c>
      <c r="F190" s="14" t="s">
        <v>153</v>
      </c>
      <c r="G190" s="14">
        <v>4</v>
      </c>
      <c r="H190" s="14">
        <v>4</v>
      </c>
      <c r="I190" s="14">
        <v>4</v>
      </c>
      <c r="J190" s="14">
        <v>4</v>
      </c>
      <c r="K190" s="14">
        <v>4</v>
      </c>
      <c r="L190" s="14" t="s">
        <v>153</v>
      </c>
      <c r="M190" s="14">
        <f>SUM(F190:L190)</f>
        <v>20</v>
      </c>
      <c r="N190" s="15">
        <v>1200</v>
      </c>
      <c r="O190" s="20">
        <f>M190*N190</f>
        <v>24000</v>
      </c>
    </row>
    <row r="191" spans="1:15" ht="78.75" customHeight="1" x14ac:dyDescent="0.25">
      <c r="A191" s="31">
        <v>80</v>
      </c>
      <c r="B191" s="2" t="s">
        <v>150</v>
      </c>
      <c r="C191" s="17" t="s">
        <v>154</v>
      </c>
      <c r="D191" s="17">
        <v>3239</v>
      </c>
      <c r="E191" s="17" t="s">
        <v>152</v>
      </c>
      <c r="F191" s="17" t="s">
        <v>153</v>
      </c>
      <c r="G191" s="17">
        <v>4</v>
      </c>
      <c r="H191" s="17">
        <v>4</v>
      </c>
      <c r="I191" s="17">
        <v>4</v>
      </c>
      <c r="J191" s="17">
        <v>4</v>
      </c>
      <c r="K191" s="17">
        <v>2</v>
      </c>
      <c r="L191" s="17" t="s">
        <v>153</v>
      </c>
      <c r="M191" s="43">
        <f t="shared" ref="M191:M193" si="7">SUM(F191:L191)</f>
        <v>18</v>
      </c>
      <c r="N191" s="18">
        <v>800</v>
      </c>
      <c r="O191" s="40">
        <f t="shared" ref="O191:O193" si="8">M191*N191</f>
        <v>14400</v>
      </c>
    </row>
    <row r="192" spans="1:15" ht="80.25" customHeight="1" x14ac:dyDescent="0.25">
      <c r="A192" s="30">
        <v>81</v>
      </c>
      <c r="B192" s="1" t="s">
        <v>150</v>
      </c>
      <c r="C192" s="14" t="s">
        <v>155</v>
      </c>
      <c r="D192" s="14">
        <v>3239</v>
      </c>
      <c r="E192" s="14" t="s">
        <v>152</v>
      </c>
      <c r="F192" s="14">
        <v>2</v>
      </c>
      <c r="G192" s="14">
        <v>4</v>
      </c>
      <c r="H192" s="14">
        <v>4</v>
      </c>
      <c r="I192" s="14">
        <v>4</v>
      </c>
      <c r="J192" s="14">
        <v>4</v>
      </c>
      <c r="K192" s="14">
        <v>2</v>
      </c>
      <c r="L192" s="14">
        <v>2</v>
      </c>
      <c r="M192" s="14">
        <f t="shared" si="7"/>
        <v>22</v>
      </c>
      <c r="N192" s="15">
        <v>600</v>
      </c>
      <c r="O192" s="20">
        <f t="shared" si="8"/>
        <v>13200</v>
      </c>
    </row>
    <row r="193" spans="1:15" ht="84.75" customHeight="1" x14ac:dyDescent="0.25">
      <c r="A193" s="31">
        <v>82</v>
      </c>
      <c r="B193" s="2" t="s">
        <v>150</v>
      </c>
      <c r="C193" s="17" t="s">
        <v>156</v>
      </c>
      <c r="D193" s="17">
        <v>3239</v>
      </c>
      <c r="E193" s="17" t="s">
        <v>152</v>
      </c>
      <c r="F193" s="17" t="s">
        <v>153</v>
      </c>
      <c r="G193" s="17">
        <v>4</v>
      </c>
      <c r="H193" s="17">
        <v>4</v>
      </c>
      <c r="I193" s="17">
        <v>4</v>
      </c>
      <c r="J193" s="17">
        <v>4</v>
      </c>
      <c r="K193" s="17">
        <v>4</v>
      </c>
      <c r="L193" s="17">
        <v>2</v>
      </c>
      <c r="M193" s="43">
        <f t="shared" si="7"/>
        <v>22</v>
      </c>
      <c r="N193" s="18">
        <v>450</v>
      </c>
      <c r="O193" s="40">
        <f t="shared" si="8"/>
        <v>9900</v>
      </c>
    </row>
    <row r="194" spans="1:15" ht="45.75" customHeight="1" x14ac:dyDescent="0.25">
      <c r="A194" s="59" t="s">
        <v>157</v>
      </c>
      <c r="B194" s="65"/>
      <c r="C194" s="65"/>
      <c r="D194" s="65"/>
      <c r="E194" s="65"/>
      <c r="F194" s="65"/>
      <c r="G194" s="65"/>
      <c r="H194" s="65"/>
      <c r="I194" s="65"/>
      <c r="J194" s="65"/>
      <c r="K194" s="65"/>
      <c r="L194" s="65"/>
      <c r="M194" s="65"/>
      <c r="N194" s="65"/>
      <c r="O194" s="66"/>
    </row>
    <row r="195" spans="1:15" ht="76.5" customHeight="1" x14ac:dyDescent="0.25">
      <c r="A195" s="31">
        <v>83</v>
      </c>
      <c r="B195" s="2" t="s">
        <v>158</v>
      </c>
      <c r="C195" s="17" t="s">
        <v>151</v>
      </c>
      <c r="D195" s="17">
        <v>25089</v>
      </c>
      <c r="E195" s="17" t="s">
        <v>159</v>
      </c>
      <c r="F195" s="17" t="s">
        <v>153</v>
      </c>
      <c r="G195" s="17" t="s">
        <v>153</v>
      </c>
      <c r="H195" s="17" t="s">
        <v>153</v>
      </c>
      <c r="I195" s="17" t="s">
        <v>153</v>
      </c>
      <c r="J195" s="17">
        <v>1</v>
      </c>
      <c r="K195" s="17" t="s">
        <v>153</v>
      </c>
      <c r="L195" s="17" t="s">
        <v>153</v>
      </c>
      <c r="M195" s="17">
        <f>SUM(F195:L195)</f>
        <v>1</v>
      </c>
      <c r="N195" s="18">
        <v>2400</v>
      </c>
      <c r="O195" s="19">
        <f>M195*N195</f>
        <v>2400</v>
      </c>
    </row>
    <row r="196" spans="1:15" ht="72.75" customHeight="1" x14ac:dyDescent="0.25">
      <c r="A196" s="30">
        <v>84</v>
      </c>
      <c r="B196" s="1" t="s">
        <v>158</v>
      </c>
      <c r="C196" s="14" t="s">
        <v>154</v>
      </c>
      <c r="D196" s="14">
        <v>25089</v>
      </c>
      <c r="E196" s="14" t="s">
        <v>159</v>
      </c>
      <c r="F196" s="14" t="s">
        <v>153</v>
      </c>
      <c r="G196" s="14" t="s">
        <v>153</v>
      </c>
      <c r="H196" s="14">
        <v>1</v>
      </c>
      <c r="I196" s="14">
        <v>1</v>
      </c>
      <c r="J196" s="14">
        <v>1</v>
      </c>
      <c r="K196" s="14">
        <v>1</v>
      </c>
      <c r="L196" s="14" t="s">
        <v>153</v>
      </c>
      <c r="M196" s="44">
        <f t="shared" ref="M196:M199" si="9">SUM(F196:L196)</f>
        <v>4</v>
      </c>
      <c r="N196" s="15">
        <v>1100</v>
      </c>
      <c r="O196" s="39">
        <f t="shared" ref="O196:O199" si="10">M196*N196</f>
        <v>4400</v>
      </c>
    </row>
    <row r="197" spans="1:15" ht="71.25" customHeight="1" x14ac:dyDescent="0.25">
      <c r="A197" s="31">
        <v>85</v>
      </c>
      <c r="B197" s="2" t="s">
        <v>158</v>
      </c>
      <c r="C197" s="17" t="s">
        <v>155</v>
      </c>
      <c r="D197" s="17">
        <v>25089</v>
      </c>
      <c r="E197" s="17" t="s">
        <v>159</v>
      </c>
      <c r="F197" s="17">
        <v>1</v>
      </c>
      <c r="G197" s="17">
        <v>2</v>
      </c>
      <c r="H197" s="17">
        <v>2</v>
      </c>
      <c r="I197" s="17">
        <v>2</v>
      </c>
      <c r="J197" s="17">
        <v>2</v>
      </c>
      <c r="K197" s="17">
        <v>2</v>
      </c>
      <c r="L197" s="17">
        <v>1</v>
      </c>
      <c r="M197" s="17">
        <f t="shared" si="9"/>
        <v>12</v>
      </c>
      <c r="N197" s="18">
        <v>1000</v>
      </c>
      <c r="O197" s="19">
        <f t="shared" si="10"/>
        <v>12000</v>
      </c>
    </row>
    <row r="198" spans="1:15" ht="86.25" customHeight="1" x14ac:dyDescent="0.25">
      <c r="A198" s="30">
        <v>86</v>
      </c>
      <c r="B198" s="1" t="s">
        <v>158</v>
      </c>
      <c r="C198" s="14" t="s">
        <v>156</v>
      </c>
      <c r="D198" s="14">
        <v>25089</v>
      </c>
      <c r="E198" s="14" t="s">
        <v>159</v>
      </c>
      <c r="F198" s="14">
        <v>1</v>
      </c>
      <c r="G198" s="14">
        <v>1</v>
      </c>
      <c r="H198" s="14">
        <v>2</v>
      </c>
      <c r="I198" s="14">
        <v>2</v>
      </c>
      <c r="J198" s="14">
        <v>2</v>
      </c>
      <c r="K198" s="14">
        <v>2</v>
      </c>
      <c r="L198" s="14">
        <v>2</v>
      </c>
      <c r="M198" s="44">
        <f t="shared" si="9"/>
        <v>12</v>
      </c>
      <c r="N198" s="15">
        <v>400</v>
      </c>
      <c r="O198" s="39">
        <f t="shared" si="10"/>
        <v>4800</v>
      </c>
    </row>
    <row r="199" spans="1:15" ht="88.5" customHeight="1" x14ac:dyDescent="0.25">
      <c r="A199" s="31">
        <v>87</v>
      </c>
      <c r="B199" s="2" t="s">
        <v>158</v>
      </c>
      <c r="C199" s="17" t="s">
        <v>160</v>
      </c>
      <c r="D199" s="17">
        <v>25089</v>
      </c>
      <c r="E199" s="17" t="s">
        <v>159</v>
      </c>
      <c r="F199" s="17" t="s">
        <v>153</v>
      </c>
      <c r="G199" s="17">
        <v>2</v>
      </c>
      <c r="H199" s="17">
        <v>2</v>
      </c>
      <c r="I199" s="17">
        <v>2</v>
      </c>
      <c r="J199" s="17">
        <v>2</v>
      </c>
      <c r="K199" s="17">
        <v>2</v>
      </c>
      <c r="L199" s="17">
        <v>1</v>
      </c>
      <c r="M199" s="17">
        <f t="shared" si="9"/>
        <v>11</v>
      </c>
      <c r="N199" s="18">
        <v>900</v>
      </c>
      <c r="O199" s="19">
        <f t="shared" si="10"/>
        <v>9900</v>
      </c>
    </row>
    <row r="200" spans="1:15" ht="38.25" customHeight="1" x14ac:dyDescent="0.25">
      <c r="A200" s="67" t="s">
        <v>161</v>
      </c>
      <c r="B200" s="68"/>
      <c r="C200" s="68"/>
      <c r="D200" s="68"/>
      <c r="E200" s="68"/>
      <c r="F200" s="68"/>
      <c r="G200" s="68"/>
      <c r="H200" s="68"/>
      <c r="I200" s="68"/>
      <c r="J200" s="68"/>
      <c r="K200" s="68"/>
      <c r="L200" s="68"/>
      <c r="M200" s="68"/>
      <c r="N200" s="69"/>
      <c r="O200" s="13">
        <f>SUM(O190:O193,O195:O199)</f>
        <v>95000</v>
      </c>
    </row>
    <row r="204" spans="1:15" ht="50.25" customHeight="1" x14ac:dyDescent="0.25">
      <c r="A204" s="70" t="s">
        <v>162</v>
      </c>
      <c r="B204" s="71"/>
      <c r="C204" s="72"/>
    </row>
    <row r="205" spans="1:15" x14ac:dyDescent="0.25">
      <c r="A205" s="73"/>
      <c r="B205" s="74"/>
      <c r="C205" s="75"/>
    </row>
    <row r="206" spans="1:15" ht="38.25" customHeight="1" x14ac:dyDescent="0.25">
      <c r="A206" s="31" t="s">
        <v>163</v>
      </c>
      <c r="B206" s="35" t="s">
        <v>164</v>
      </c>
      <c r="C206" s="34" t="s">
        <v>165</v>
      </c>
    </row>
    <row r="207" spans="1:15" ht="35.25" customHeight="1" x14ac:dyDescent="0.25">
      <c r="A207" s="76">
        <v>1</v>
      </c>
      <c r="B207" s="14" t="s">
        <v>7</v>
      </c>
      <c r="C207" s="20">
        <f>H52</f>
        <v>233730</v>
      </c>
    </row>
    <row r="208" spans="1:15" ht="30.75" customHeight="1" x14ac:dyDescent="0.25">
      <c r="A208" s="77"/>
      <c r="B208" s="17" t="s">
        <v>27</v>
      </c>
      <c r="C208" s="19">
        <f>H69</f>
        <v>60000</v>
      </c>
    </row>
    <row r="209" spans="1:3" ht="30.75" customHeight="1" x14ac:dyDescent="0.25">
      <c r="A209" s="77"/>
      <c r="B209" s="14" t="s">
        <v>166</v>
      </c>
      <c r="C209" s="20">
        <f>I143</f>
        <v>228446</v>
      </c>
    </row>
    <row r="210" spans="1:3" ht="33" customHeight="1" x14ac:dyDescent="0.25">
      <c r="A210" s="77"/>
      <c r="B210" s="17" t="s">
        <v>105</v>
      </c>
      <c r="C210" s="19">
        <f>I158</f>
        <v>9750</v>
      </c>
    </row>
    <row r="211" spans="1:3" ht="30.75" customHeight="1" x14ac:dyDescent="0.25">
      <c r="A211" s="78"/>
      <c r="B211" s="14" t="s">
        <v>117</v>
      </c>
      <c r="C211" s="20">
        <f>I178</f>
        <v>270430</v>
      </c>
    </row>
    <row r="212" spans="1:3" ht="42" customHeight="1" x14ac:dyDescent="0.25">
      <c r="A212" s="79" t="s">
        <v>167</v>
      </c>
      <c r="B212" s="80"/>
      <c r="C212" s="40">
        <f>SUM(C207:C211)</f>
        <v>802356</v>
      </c>
    </row>
    <row r="213" spans="1:3" ht="38.25" customHeight="1" x14ac:dyDescent="0.25">
      <c r="A213" s="30" t="s">
        <v>163</v>
      </c>
      <c r="B213" s="5" t="s">
        <v>164</v>
      </c>
      <c r="C213" s="16" t="s">
        <v>165</v>
      </c>
    </row>
    <row r="214" spans="1:3" ht="34.5" customHeight="1" x14ac:dyDescent="0.25">
      <c r="A214" s="36">
        <v>2</v>
      </c>
      <c r="B214" s="17" t="s">
        <v>136</v>
      </c>
      <c r="C214" s="19">
        <f>O200</f>
        <v>95000</v>
      </c>
    </row>
    <row r="215" spans="1:3" ht="45.75" customHeight="1" x14ac:dyDescent="0.25">
      <c r="A215" s="59" t="s">
        <v>168</v>
      </c>
      <c r="B215" s="60"/>
      <c r="C215" s="20">
        <f>C214</f>
        <v>95000</v>
      </c>
    </row>
    <row r="216" spans="1:3" ht="45" customHeight="1" x14ac:dyDescent="0.25">
      <c r="A216" s="61" t="s">
        <v>169</v>
      </c>
      <c r="B216" s="62"/>
      <c r="C216" s="116">
        <f>C212+C215</f>
        <v>897356</v>
      </c>
    </row>
  </sheetData>
  <mergeCells count="79">
    <mergeCell ref="A40:H40"/>
    <mergeCell ref="A41:H41"/>
    <mergeCell ref="A42:A48"/>
    <mergeCell ref="B42:B48"/>
    <mergeCell ref="C42:C48"/>
    <mergeCell ref="D42:D48"/>
    <mergeCell ref="A52:G52"/>
    <mergeCell ref="A56:H56"/>
    <mergeCell ref="A57:H57"/>
    <mergeCell ref="A58:A64"/>
    <mergeCell ref="B58:B64"/>
    <mergeCell ref="C58:C64"/>
    <mergeCell ref="D58:D64"/>
    <mergeCell ref="A69:G69"/>
    <mergeCell ref="A73:I73"/>
    <mergeCell ref="A74:I74"/>
    <mergeCell ref="A75:A81"/>
    <mergeCell ref="B75:B81"/>
    <mergeCell ref="C75:C81"/>
    <mergeCell ref="E75:E81"/>
    <mergeCell ref="A149:A153"/>
    <mergeCell ref="B149:B153"/>
    <mergeCell ref="C149:C153"/>
    <mergeCell ref="D149:D153"/>
    <mergeCell ref="E149:E153"/>
    <mergeCell ref="A98:I98"/>
    <mergeCell ref="A135:I135"/>
    <mergeCell ref="A143:H143"/>
    <mergeCell ref="A147:I147"/>
    <mergeCell ref="A148:I148"/>
    <mergeCell ref="A163:I163"/>
    <mergeCell ref="A154:A155"/>
    <mergeCell ref="B154:B155"/>
    <mergeCell ref="C154:C155"/>
    <mergeCell ref="D154:D155"/>
    <mergeCell ref="E154:E155"/>
    <mergeCell ref="F154:F155"/>
    <mergeCell ref="G154:G155"/>
    <mergeCell ref="H154:H155"/>
    <mergeCell ref="I154:I155"/>
    <mergeCell ref="A158:H158"/>
    <mergeCell ref="A162:I162"/>
    <mergeCell ref="A216:B216"/>
    <mergeCell ref="A5:V5"/>
    <mergeCell ref="A7:V7"/>
    <mergeCell ref="A9:V9"/>
    <mergeCell ref="A11:V11"/>
    <mergeCell ref="A13:V13"/>
    <mergeCell ref="A17:V17"/>
    <mergeCell ref="A194:O194"/>
    <mergeCell ref="A200:N200"/>
    <mergeCell ref="A204:C204"/>
    <mergeCell ref="A205:C205"/>
    <mergeCell ref="A207:A211"/>
    <mergeCell ref="A212:B212"/>
    <mergeCell ref="A186:O186"/>
    <mergeCell ref="A187:A189"/>
    <mergeCell ref="B187:B189"/>
    <mergeCell ref="A34:O34"/>
    <mergeCell ref="A37:O37"/>
    <mergeCell ref="A19:V19"/>
    <mergeCell ref="A22:H22"/>
    <mergeCell ref="A215:B215"/>
    <mergeCell ref="C187:C189"/>
    <mergeCell ref="D187:D189"/>
    <mergeCell ref="E187:E189"/>
    <mergeCell ref="F187:L188"/>
    <mergeCell ref="A164:A168"/>
    <mergeCell ref="B164:B168"/>
    <mergeCell ref="C164:C168"/>
    <mergeCell ref="D164:D168"/>
    <mergeCell ref="A178:H178"/>
    <mergeCell ref="A185:O185"/>
    <mergeCell ref="A182:I182"/>
    <mergeCell ref="A1:N1"/>
    <mergeCell ref="A15:N15"/>
    <mergeCell ref="A25:N25"/>
    <mergeCell ref="A28:N28"/>
    <mergeCell ref="A31:O31"/>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Emmanoel Cambuí Colonnezi</cp:lastModifiedBy>
  <dcterms:created xsi:type="dcterms:W3CDTF">2024-06-27T22:43:17Z</dcterms:created>
  <dcterms:modified xsi:type="dcterms:W3CDTF">2024-06-28T10:11:56Z</dcterms:modified>
</cp:coreProperties>
</file>