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CPL\2024\PROCESSOS ADMINISTRATIVOS\66442024-47 - ROP DE PORTO ALEGRE-RS\"/>
    </mc:Choice>
  </mc:AlternateContent>
  <xr:revisionPtr revIDLastSave="0" documentId="13_ncr:1_{C3FB1CAB-AC62-4AAE-9F5A-35D31F26B73A}" xr6:coauthVersionLast="47" xr6:coauthVersionMax="47" xr10:uidLastSave="{00000000-0000-0000-0000-000000000000}"/>
  <bookViews>
    <workbookView xWindow="28680" yWindow="-120" windowWidth="21840" windowHeight="13020" xr2:uid="{E46F52DE-14F6-4E42-A9E9-B4D82BE5B841}"/>
  </bookViews>
  <sheets>
    <sheet name="Planilha1" sheetId="1" r:id="rId1"/>
  </sheets>
  <definedNames>
    <definedName name="RefPro_8Yn6sYLJHSNnBtEN" localSheetId="0">Planilha1!$A$9</definedName>
    <definedName name="RefPro_ARKwLD6a4NA5tmd8" localSheetId="0">Planilha1!$A$4</definedName>
    <definedName name="RefPro_bdkenZTwdFVYZjgn" localSheetId="0">Planilha1!$A$10</definedName>
    <definedName name="RefPro_bM3QoXAewu0EzMmM" localSheetId="0">Planilha1!$A$5</definedName>
    <definedName name="RefPro_cMrNAer3Vt4FrT3c" localSheetId="0">Planilha1!$A$6</definedName>
    <definedName name="RefPro_dOIeLbzTxoBcwL97" localSheetId="0">Planilha1!$A$7</definedName>
    <definedName name="RefPro_EIR7dSXxlCxh5zFu" localSheetId="0">Planilha1!$A$11</definedName>
    <definedName name="RefPro_rMrtmwgGR3a6EY4I" localSheetId="0">Planilha1!$A$8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0" i="1" l="1"/>
  <c r="J72" i="1"/>
  <c r="J71" i="1"/>
  <c r="J58" i="1"/>
  <c r="I89" i="1"/>
  <c r="I88" i="1"/>
  <c r="H79" i="1"/>
  <c r="J79" i="1" s="1"/>
  <c r="J80" i="1"/>
  <c r="H78" i="1"/>
  <c r="J78" i="1" s="1"/>
  <c r="J67" i="1"/>
  <c r="J69" i="1"/>
  <c r="J65" i="1"/>
  <c r="J38" i="1"/>
  <c r="J39" i="1"/>
  <c r="J40" i="1"/>
  <c r="J41" i="1"/>
  <c r="J42" i="1"/>
  <c r="J43" i="1"/>
  <c r="J44" i="1"/>
  <c r="J45" i="1"/>
  <c r="J46" i="1"/>
  <c r="J47" i="1"/>
  <c r="J48" i="1"/>
  <c r="J49" i="1"/>
  <c r="J50" i="1"/>
  <c r="J51" i="1"/>
  <c r="J52" i="1"/>
  <c r="J53" i="1"/>
  <c r="J54" i="1"/>
  <c r="J55" i="1"/>
  <c r="J56" i="1"/>
  <c r="J57" i="1"/>
  <c r="J59" i="1"/>
  <c r="J37" i="1"/>
  <c r="I31" i="1"/>
  <c r="I30" i="1"/>
  <c r="I90" i="1" l="1"/>
  <c r="D104" i="1" s="1"/>
  <c r="D105" i="1" s="1"/>
  <c r="D99" i="1"/>
  <c r="J81" i="1"/>
  <c r="D100" i="1" s="1"/>
  <c r="I32" i="1"/>
  <c r="D97" i="1" s="1"/>
  <c r="D98" i="1"/>
  <c r="D101" i="1" s="1"/>
  <c r="D107" i="1" s="1"/>
</calcChain>
</file>

<file path=xl/sharedStrings.xml><?xml version="1.0" encoding="utf-8"?>
<sst xmlns="http://schemas.openxmlformats.org/spreadsheetml/2006/main" count="205" uniqueCount="113">
  <si>
    <t>ANEXO II - ORÇAMENTO ESTIMATIVO</t>
  </si>
  <si>
    <t>GRUPO 1</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</si>
  <si>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</si>
  <si>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</si>
  <si>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</si>
  <si>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</si>
  <si>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A falta de indicação na proposta de preços inicial do local/espaço para realização do evento acarretará a desclassificação do licitante.</t>
  </si>
  <si>
    <t>GRUPO</t>
  </si>
  <si>
    <t>ITEM</t>
  </si>
  <si>
    <t>ESPECIFICAÇÃO</t>
  </si>
  <si>
    <t>CATSER</t>
  </si>
  <si>
    <t>UNIDADE DE MEDIDA</t>
  </si>
  <si>
    <t>QUANTIDADE</t>
  </si>
  <si>
    <t>(a)</t>
  </si>
  <si>
    <t>QUANTIDADE DE DIÁRIAS</t>
  </si>
  <si>
    <t>(b)</t>
  </si>
  <si>
    <t>VALOR UNITÁRIO</t>
  </si>
  <si>
    <t>(c)</t>
  </si>
  <si>
    <r>
      <t>VALOR TOTAL</t>
    </r>
    <r>
      <rPr>
        <sz val="11"/>
        <color rgb="FF000000"/>
        <rFont val="Calibri"/>
        <family val="2"/>
      </rPr>
      <t> </t>
    </r>
    <r>
      <rPr>
        <b/>
        <sz val="11"/>
        <color rgb="FF000000"/>
        <rFont val="Calibri"/>
        <family val="2"/>
      </rPr>
      <t>DO ITEM</t>
    </r>
  </si>
  <si>
    <t>(d) = (a) x (b) x (c)</t>
  </si>
  <si>
    <t>VALOR TOTAL DE ESPAÇO FÍSICO →</t>
  </si>
  <si>
    <t>LOCAL DE INSTALAÇÃO/ MACRO DESCRIÇÃO</t>
  </si>
  <si>
    <t>VALOR TOTAL DO ITEM</t>
  </si>
  <si>
    <t>SALA PARA REUNIÃO DE PLENÁRIO</t>
  </si>
  <si>
    <t>CADEIRAS FIXAS: confortáveis e ergonômicas, de cor escura, mantendo o mesmo padrão (cor e formato), para uso dos ouvintes da Plenária.</t>
  </si>
  <si>
    <t>BORRIFADORES/DISPENSER: de 500ml com álcool 70%.</t>
  </si>
  <si>
    <t>TRIBUNA: em acrílico (aprox. 1,20m altura x 50 cm largura x 40 cm prof.).</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</si>
  <si>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</si>
  <si>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</si>
  <si>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PAINEL DE LED: Locação de painéis de LED eletrônicos modulares, com capacidade para processamento de imagens estáticas e dinâmicas digital, tipo vídeos em FULL HD, textos e documentos utilizados na reunião, tipo P3, indoor. Deve incluir transporte, montagem, desmontagem e operação, além de todos os equipamentos e acessórios para controle e gerenciamento de imagens, entradas SDI, HDMI, DVI. A empresa deve prever que o painel poderá ser montado em boxstruss ou praticável a depender do espaço, devendo, portanto, prever a montagem dessas estruturas a critério do CONTRATANTE. Deverá ser entregue montado testado e funcionando em plena ação em rede com outros equipamentos do evento. Deverá disponibilizar pessoal habilitado a sua operacionalização em quantidade necessária. O serviço de transmissão e os equipamentos devem estar contido no valor. Todos os equipamentos e estruturas devem possuir as licenças e autorizações necessários para sua execução. Previsão do tamanho da tela: 3x2m.</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</si>
  <si>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</si>
  <si>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</si>
  <si>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DE SONORIZAÇÃO COMPLETA - MESA DE SOM: Serviço de sonorização para atender até 60 pessoas, com equipamentos em quantidade e especificação suficiente para a projeção de som no ambiente físico de forma cristalina, ininterrupta e sem microfonia e com potência/volume adequados às necessidades do evento, seja ele aberto ou fechado. Contendo: mesa de som de no mínimo 24 canais; 04 caixas acústicas amplificadas com potência mínima de 200 watts; cabeamento e acessórios necessários ao pleno funcionamento;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Os equipamentos deverão estar devidamente instalados e testados. Nível de serviço: em caso de indisponibilidade em qualquer funcionalidade do equipamento, deverá ser efetuado o reparo ou reposição em até 60 minutos, após, a cada 30 minutos será aplicado o desconto no valor da locação do item conforme cláusulas contratuais.</t>
  </si>
  <si>
    <t>INTERFACE DE ÁUDIO PROFISSIONAL USB 2X2: deve possuir 2 conectores de entrada e 2 de saída para conexão do notebook com a mesa de som.</t>
  </si>
  <si>
    <t>NOTEBOOK: Especificações mínimas: Processador com oito núcleos e frequência de no mínimo 3 GHz; Memória cache mínima de 4MB; Processor core i5 ou superior; - Tela de no mínimo 13.3” Full HD (1920X1080); - Placa gráfica NVIDIA/AMD com memória gráfica dedicada (off-board) de no mínimo 4 GB; - Memória RAM mínima de 8 GB; Armazenamento de no mínimo 256 GB SSD; - Service Pack/Atualizações mais recente instaladas; placa de vídeo de no mínimo 1gb de memória e 128 bits; Interface de som estéreo de 24 bits, com conectores; line-in, mic-in e line-out; Rede 100/1000 Mbps; 4 conexões USB 2.0; - 1 conexão USB 3.0; - Wireless; Teclado padrão ABNT 2; - Monitor externo de mínimo de 14” Full HD; Mouse óptico; Sistema operacional Microsoft Windows 11 ou superior; Pacote Microsoft Office 2021 e antivirus; Adobe Reader na versão mais atualizada; Microsoft Edge, Mozila Firefox, Google Chrome; Será necessário acompanhar cada notebook 01 kit de segurança com trava antifurto; Sob demanda, poderão ser instalados, ainda, Zoom, Microsoft Teams entre outros, com desejável configuração para videoconferências de multiponto em IP, Google Drive, Windows Media Player com pacote de codecs que permitam o máximo de compatibilidade com os diferentes codecs que possam surgir durante o evento. Deverá estar com fonte de alimentação de energia. Em caso de problemas o equipamento deverá ser substituído imediatamente sem prejuízos ao evento e sem custos a contratante.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</si>
  <si>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</si>
  <si>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</si>
  <si>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</si>
  <si>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t>SALA PARA PRESIDÊNCIA</t>
  </si>
  <si>
    <t>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t>
  </si>
  <si>
    <r>
      <t>​</t>
    </r>
    <r>
      <rPr>
        <b/>
        <sz val="12"/>
        <color rgb="FF000000"/>
        <rFont val="Calibri"/>
        <family val="2"/>
      </rPr>
      <t>VALOR TOTAL DE INFRAESTRUTURA →</t>
    </r>
  </si>
  <si>
    <t>PERÍODO DE PRESTAÇÃO DOS SERVIÇOS</t>
  </si>
  <si>
    <t>QUANTIDADE PROFISSIONAIS</t>
  </si>
  <si>
    <t>QUANTIDADE DE DIÁRIAS</t>
  </si>
  <si>
    <t>TÉCNICO EM ÁUDIO E VÍDEO: profissional capacitado para instalação, configuração e operação de equipamentos (mesa de som, painel de LED, microfones, sistema de som) para realização dos serviços durante todos os dias do evento bem como o monitoramento e controle de interferências, microfonias ou quaisquer intercorrências relacionadas à operação do som durante o evento.</t>
  </si>
  <si>
    <t>Das 8h às 18h, com intervalo de 2 horas de almoço (8 horas)</t>
  </si>
  <si>
    <t>GARÇOM: profissional capacitado para atender o plenário durante os dias da reunião.</t>
  </si>
  <si>
    <t>AUXILIAR DE LIMPEZA: profissional capacitado para auxiliar na limpeza do local da reunião durante os dias da reunião.</t>
  </si>
  <si>
    <r>
      <t>​</t>
    </r>
    <r>
      <rPr>
        <b/>
        <sz val="12"/>
        <color rgb="FF000000"/>
        <rFont val="Calibri"/>
        <family val="2"/>
      </rPr>
      <t>VALOR TOTAL DE RECURSOS HUMANOS →</t>
    </r>
  </si>
  <si>
    <t>SERVIÇOS</t>
  </si>
  <si>
    <t>QUANTIDADE </t>
  </si>
  <si>
    <t>SERVIÇO X QUANTIDADE</t>
  </si>
  <si>
    <t>(c) = (a) x (b)</t>
  </si>
  <si>
    <t>(d)</t>
  </si>
  <si>
    <t>(e) = (c) x (d)</t>
  </si>
  <si>
    <t>VALOR TOTAL DE ALIMENTAÇÃO →</t>
  </si>
  <si>
    <t>GRUPO 2</t>
  </si>
  <si>
    <t>QUANTIDADE DE VEÍCULOS</t>
  </si>
  <si>
    <t>QUANTIDADE DE DIÁRIAS</t>
  </si>
  <si>
    <r>
      <t>VALOR TOTAL</t>
    </r>
    <r>
      <rPr>
        <sz val="11"/>
        <color rgb="FF000000"/>
        <rFont val="Calibri"/>
        <family val="2"/>
      </rPr>
      <t> </t>
    </r>
    <r>
      <rPr>
        <b/>
        <sz val="11"/>
        <color rgb="FF000000"/>
        <rFont val="Calibri"/>
        <family val="2"/>
      </rPr>
      <t>DO ITEM</t>
    </r>
  </si>
  <si>
    <t>VALOR TOTAL DE TRANSPORTE →</t>
  </si>
  <si>
    <t>QUADRO-RESUMO DO CUSTO DA CONTRATAÇÃO</t>
  </si>
  <si>
    <t>VALOR TOTAL</t>
  </si>
  <si>
    <t>Espaço Físico</t>
  </si>
  <si>
    <t>Infraestrutura</t>
  </si>
  <si>
    <t>Recursos Humanos</t>
  </si>
  <si>
    <t>Alimentação</t>
  </si>
  <si>
    <t>VALOR TOTAL DO GRUPO 1 → </t>
  </si>
  <si>
    <t>Transporte</t>
  </si>
  <si>
    <t>VALOR TOTAL DO GRUPO 2 → </t>
  </si>
  <si>
    <t>VALOR GLOBAL ESTIMADO DA CONTRATAÇÃO →</t>
  </si>
  <si>
    <t>1. A proponente deverá preencher todos os itens Modelo de Proposta de Preços, Anexo III do Edital, os valores máximos estimado da contratação estão indicados nas tabelas abaixo.</t>
  </si>
  <si>
    <t>2. Nos valores propostos estarão inclusos todos os custos operacionais, encargos previdenciários, trabalhistas, tributários, comerciais e quaisquer outros que incidam direta ou indiretamente na execução do objeto.</t>
  </si>
  <si>
    <t>3. Os serviços deverão ser realizados conforme o Termo de Referência, que contém a descrição detalhada.</t>
  </si>
  <si>
    <t>4. Não serão aceitos valores superiores aos descritos nas tabelas abaixo.</t>
  </si>
  <si>
    <t>5. Se houver indícios de inexequibilidade da proposta de preço, ou em caso da necessidade de esclarecimentos complementares, poderão ser efetuadas diligências, para que a empresa comprove a exequibilidade da proposta.</t>
  </si>
  <si>
    <t>6.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</si>
  <si>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t>8. Os preços deverão ser expressos em moeda corrente nacional (Real) com no máximo 02 (duas) casas decimais.</t>
  </si>
  <si>
    <t>Espaço físico</t>
  </si>
  <si>
    <t>SALA PARA REUNIÃO DE PLENÁRIO: com no mínimo 180m² e largura mínima de 10m, pé direito de 2,5m (ou mais), livre de colunas, devendo comportar 60 pessoas, sendo 20 (vinte) pessoas sentadas em formato "U"; 20 (vinte) pessoas sentadas em formato escolar; 20 (vinte) pessoas sentadas em formato auditório. Para o período de 16/02/2025 a 21/02/2025</t>
  </si>
  <si>
    <t>SALA PARA A PRESIDÊNCIA: que comporte 10 pessoas sentadas em formato "U", com disponibilidade física e elétrica para instalação de equipamentos e iluminação. Para o período de 17/02/2025 a 21/02/2025.</t>
  </si>
  <si>
    <t>MESA DO TIPO PRANCHÃO: com, no mínimo 1,5m de largura e 0,70m de profundidade,  toalhas em malha adequadas que cubram toda a frente e permitam a colocação das pernas pelo usuário, de cor escura. Serão utilizadas montagem da mesa Plenária em formato U de uso dos conselheiros, além de mesas dispostas lateralmente para acomodação dos assessores, processos, documentos, materiais e equipamentos. Devem ser fornecidas extensões, adaptadores e/ou outros itens para possibilitar o acesso a (3) pontos de energia três para cada mesa/pranchão.</t>
  </si>
  <si>
    <t>CADEIRAS ERGONÔMICAS: com braços, giratórias, espaldar alto e altura regulável para os Conselheiros Federais; de cor escura (preta ou azul), todas no mesmo padrão (cor e formato).</t>
  </si>
  <si>
    <t xml:space="preserve">	
TV LED 50": para retorno disposta no chão na parte centro da mesa em U  e/ou em tripés nas laterais da sala</t>
  </si>
  <si>
    <t>LUZ  CÊNICA: par led com 18 leds e potência de 15w RGB colorido para luz cênica</t>
  </si>
  <si>
    <r>
      <t>BEBEDOURO ELÉTRICO DE CHÃO: Bebedouro para garrafão de 20 litros, de chão, que produza no mínimo 1,9 litros de água gelada por hora (temperatura ambiente 32°C). Gabinete e torneiras confeccionados em plástico de alta resistência, com sistema de refrigeração através de compressor. O equipamento deve ser entregue limpoMESA: estilo pote/copo para armazenamento dos itens na posição vertical (</t>
    </r>
    <r>
      <rPr>
        <b/>
        <sz val="11"/>
        <color rgb="FF000000"/>
        <rFont val="Calibri"/>
        <family val="2"/>
      </rPr>
      <t>sob demanda</t>
    </r>
    <r>
      <rPr>
        <sz val="11"/>
        <color rgb="FF000000"/>
        <rFont val="Calibri"/>
        <family val="2"/>
      </rPr>
      <t>).</t>
    </r>
  </si>
  <si>
    <t xml:space="preserve">	
PORTA CANETA/LÁPIS DE MESA: estilo pote/copo para armazenamento dos itens na posição vertical (sob demanda)</t>
  </si>
  <si>
    <t>MESA DO TIPO PRANCHÃO: com toalhas em malha adequadas que cubram toda a frente e permitam a colocação das pernas pelo usuário, de cor escura. Serão utilizadas montagem da mesa Plenária em formato U de uso dos conselheiros, além de mesas dispostas lateralmente para acomodação dos assessores, processos, documentos, materiais e equipamentos. Devem ser fornecidas extensões, adaptadores e/ou outros itens para possibilitar o acesso a (3) pontos de energia três para cada mesa/pranchão</t>
  </si>
  <si>
    <t>CADEIRAS: acolchoadas e ergonômicas</t>
  </si>
  <si>
    <t>De 8h as 18h, com intervalo de 2 horas de almoço (8 horas)</t>
  </si>
  <si>
    <t>De 16 a 21/02/2025</t>
  </si>
  <si>
    <t>De 8h às 18h, com intervalo de 2 horas de almoço (8 horas)</t>
  </si>
  <si>
    <t>De 17 a 21/02/2025</t>
  </si>
  <si>
    <t xml:space="preserve">	
RECEPCIONISTA: Profissional capacitado para prestar auxílio durante todo o evento, executando as seguintes atividades: recepcionar os convidados e participantes, determinar lugares marcados, assessorar a distribuição de microfones, auxiliar no credenciamento e na distribuição de materiais, auxiliar no esclarecimento de dúvidas e informações, dentre outras atividades. Os profissionais devem possuir experiência em recepção, escolaridade de, pelo menos, nível médio, além de características pessoais, como dinamismo e simpatia. Traje: terno, vestido ou uniforme (cor preta) e sapato social (cor preta)</t>
  </si>
  <si>
    <t>De 13h as 19h (6 horas)
A data será definida posteriormente com a Contratada, sendo certo que ocorrerá durante o evento</t>
  </si>
  <si>
    <t>Unidade</t>
  </si>
  <si>
    <t>COFFEE BREAK: nos dias 17 a 21/02/2025, no período matutino, a ser servido no local da reunião</t>
  </si>
  <si>
    <t>Unidade/Por Pessoa</t>
  </si>
  <si>
    <t>Unidade/Por Galão</t>
  </si>
  <si>
    <t>CAFÉ: 7 (sete) garrafas de café de 2L por dia, de 17 a 20/02/2025, sendo 3 (três) no período matutino e 4 (quatro) no período vespertino, e 3 (três) garrafas de café para o dia 21/02/2025</t>
  </si>
  <si>
    <t>Unidade/Por Garrafa</t>
  </si>
  <si>
    <t>SERVIÇO DE TRANSPORTE DE PASSAGEIROS, POR MEIO DE LOCAÇÃO DE VAN: em bom estado de conservação e limpeza, ano de fabricação igual ou superior a 2022, com motorista, poltronas reclináveis e confortáveis (aproximadamente 16 poltronas), com cinto de segurança e apoio para os pés, ar condicionado com filtro HEPA ou sistema de abertura de janelas laterais possibilitando a circulação do ar e bagageiros amplos, para locomoção de conselheiros, convidados e equipe de apoio, no período de 17 a 21/02/2025, devendo ficar disponível das 8h às 22h</t>
  </si>
  <si>
    <t>Unidade/Veículo</t>
  </si>
  <si>
    <t>SERVIÇO DE TRANSPORTE DE PASSAGEIROS, POR MEIO DE LOCAÇÃO DE CARRO EXECUTIVO: tipo sedan médio, em bom estado de conservação e limpeza, ano de fabricação igual ou superior a 2023, com motorista, ar condicionado, som ambiente, com bagageiro com capacidade mínima de 400 litros para transporte da Diretoria da Autarquia e coordenação do evento, no período de 16 a 21/02/2025, devendo ficar disponível das 8h às 23h.</t>
  </si>
  <si>
    <t>Assinatura</t>
  </si>
  <si>
    <t>Transporte </t>
  </si>
  <si>
    <t xml:space="preserve">SERVIÇO </t>
  </si>
  <si>
    <t xml:space="preserve">ESPAÇO FÍSICO </t>
  </si>
  <si>
    <t>Infraestrutura </t>
  </si>
  <si>
    <t>Recursos Humanos </t>
  </si>
  <si>
    <t>Alimentação </t>
  </si>
  <si>
    <t>7. O licitante deverá preencher e apresentar a proposta de preços inicial, para o Grupo 1, com as informações do local/espaço para realização do evento, conforme Modelo de Proposta de Preços – Anexo III do Edital.</t>
  </si>
  <si>
    <t>ÁGUA: 4 (quatro) garrafas de 20L por dia,  de 17 a 20/02/2025, e 2 (duas) para o dia 21/02/2025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</si>
</sst>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4" formatCode="&quot;R$&quot;\ #,##0.00"/>
  </numFmts>
  <fonts count="14" x14ac:knownFonts="1">
    <font>
      <sz val="11"/>
      <color theme="1"/>
      <name val="Aptos Narrow"/>
      <family val="2"/>
      <scheme val="minor"/>
    </font>
    <font>
      <sz val="14"/>
      <color rgb="FF000000"/>
      <name val="Calibri"/>
      <family val="2"/>
    </font>
    <font>
      <b/>
      <sz val="14"/>
      <color rgb="FF000000"/>
      <name val="Calibri"/>
      <family val="2"/>
    </font>
    <font>
      <sz val="12"/>
      <color rgb="FF000000"/>
      <name val="Calibri"/>
      <family val="2"/>
    </font>
    <font>
      <b/>
      <sz val="17"/>
      <color rgb="FF000000"/>
      <name val="Calibri"/>
      <family val="2"/>
    </font>
    <font>
      <sz val="12"/>
      <color theme="1"/>
      <name val="Calibri"/>
      <family val="2"/>
    </font>
    <font>
      <b/>
      <sz val="12"/>
      <color theme="1"/>
      <name val="Calibri"/>
      <family val="2"/>
    </font>
    <font>
      <sz val="11"/>
      <color rgb="FF000000"/>
      <name val="Calibri"/>
      <family val="2"/>
    </font>
    <font>
      <b/>
      <sz val="11"/>
      <color rgb="FFFF0000"/>
      <name val="Calibri"/>
      <family val="2"/>
    </font>
    <font>
      <b/>
      <sz val="12"/>
      <color rgb="FF000000"/>
      <name val="Calibri"/>
      <family val="2"/>
    </font>
    <font>
      <b/>
      <sz val="11"/>
      <color rgb="FF000000"/>
      <name val="Calibri"/>
      <family val="2"/>
    </font>
    <font>
      <u/>
      <sz val="11"/>
      <color rgb="FF000000"/>
      <name val="Calibri"/>
      <family val="2"/>
    </font>
    <font>
      <b/>
      <sz val="15"/>
      <color rgb="FF000000"/>
      <name val="Calibri"/>
      <family val="2"/>
    </font>
    <font>
      <sz val="12"/>
      <color rgb="FFFF0000"/>
      <name val="Calibri"/>
      <family val="2"/>
    </font>
  </fonts>
  <fills count="7">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EEEEEE"/>
        <bgColor indexed="64"/>
      </patternFill>
    </fill>
    <fill>
      <patternFill patternType="solid">
        <fgColor theme="0"/>
        <bgColor indexed="64"/>
      </patternFill>
    </fill>
    <fill>
      <patternFill patternType="solid">
        <fgColor theme="0" tint="-0.14999847407452621"/>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 fillId="0" borderId="0" xfId="0" applyFont="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justify" vertical="center" wrapText="1"/>
    </xf>
    <xf numFmtId="8" fontId="10" fillId="3"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8" fontId="10" fillId="0" borderId="1" xfId="0" applyNumberFormat="1" applyFont="1" applyBorder="1" applyAlignment="1">
      <alignment horizontal="center" vertical="center" wrapText="1"/>
    </xf>
    <xf numFmtId="0" fontId="7" fillId="3" borderId="2" xfId="0" applyFont="1" applyFill="1" applyBorder="1" applyAlignment="1">
      <alignment horizontal="center" vertical="center" wrapText="1"/>
    </xf>
    <xf numFmtId="0" fontId="5" fillId="0" borderId="0" xfId="0" applyFont="1" applyAlignment="1">
      <alignment horizontal="justify" vertical="center" wrapText="1"/>
    </xf>
    <xf numFmtId="0" fontId="0" fillId="0" borderId="10" xfId="0" applyBorder="1" applyAlignment="1">
      <alignment horizontal="left"/>
    </xf>
    <xf numFmtId="0" fontId="6" fillId="0" borderId="0" xfId="0" applyFont="1" applyAlignment="1">
      <alignment vertical="center" wrapText="1"/>
    </xf>
    <xf numFmtId="0" fontId="0" fillId="0" borderId="13" xfId="0" applyBorder="1" applyAlignment="1">
      <alignment horizontal="left"/>
    </xf>
    <xf numFmtId="8" fontId="10" fillId="5" borderId="1" xfId="0" applyNumberFormat="1" applyFont="1" applyFill="1" applyBorder="1" applyAlignment="1">
      <alignment horizontal="center" vertical="center" wrapText="1"/>
    </xf>
    <xf numFmtId="164" fontId="10" fillId="0" borderId="1" xfId="0" applyNumberFormat="1" applyFont="1" applyBorder="1" applyAlignment="1">
      <alignment horizontal="center" vertical="center" wrapText="1"/>
    </xf>
    <xf numFmtId="0" fontId="9" fillId="2" borderId="4" xfId="0" applyFont="1" applyFill="1" applyBorder="1" applyAlignment="1">
      <alignment horizontal="center" vertical="center" wrapText="1"/>
    </xf>
    <xf numFmtId="8" fontId="10" fillId="3" borderId="2" xfId="0" applyNumberFormat="1" applyFont="1" applyFill="1" applyBorder="1" applyAlignment="1">
      <alignment horizontal="center" vertical="center" wrapText="1"/>
    </xf>
    <xf numFmtId="0" fontId="7" fillId="0" borderId="3" xfId="0" applyFont="1" applyBorder="1" applyAlignment="1">
      <alignment horizontal="center" vertical="center" wrapText="1"/>
    </xf>
    <xf numFmtId="8" fontId="10" fillId="0" borderId="3" xfId="0" applyNumberFormat="1" applyFont="1" applyBorder="1" applyAlignment="1">
      <alignment horizontal="center" vertical="center" wrapText="1"/>
    </xf>
    <xf numFmtId="8" fontId="10" fillId="5" borderId="3" xfId="0" applyNumberFormat="1" applyFont="1" applyFill="1" applyBorder="1" applyAlignment="1">
      <alignment horizontal="center" vertical="center" wrapText="1"/>
    </xf>
    <xf numFmtId="0" fontId="0" fillId="0" borderId="15" xfId="0" applyBorder="1"/>
    <xf numFmtId="0" fontId="9" fillId="0" borderId="15" xfId="0" applyFont="1" applyBorder="1" applyAlignment="1">
      <alignment vertical="center" wrapText="1"/>
    </xf>
    <xf numFmtId="0" fontId="10" fillId="0" borderId="15" xfId="0" applyFont="1" applyBorder="1" applyAlignment="1">
      <alignment horizontal="center" vertical="center" wrapText="1"/>
    </xf>
    <xf numFmtId="0" fontId="7" fillId="3" borderId="15" xfId="0" applyFont="1" applyFill="1" applyBorder="1" applyAlignment="1">
      <alignment horizontal="center" vertical="center" wrapText="1"/>
    </xf>
    <xf numFmtId="0" fontId="7" fillId="3" borderId="15" xfId="0" applyFont="1" applyFill="1" applyBorder="1" applyAlignment="1">
      <alignment horizontal="justify" vertical="center" wrapText="1"/>
    </xf>
    <xf numFmtId="0" fontId="11" fillId="3" borderId="15" xfId="0" applyFont="1" applyFill="1" applyBorder="1" applyAlignment="1">
      <alignment horizontal="center" vertical="center" wrapText="1"/>
    </xf>
    <xf numFmtId="8" fontId="10" fillId="3" borderId="15" xfId="0" applyNumberFormat="1" applyFont="1" applyFill="1" applyBorder="1" applyAlignment="1">
      <alignment horizontal="center" vertical="center" wrapText="1"/>
    </xf>
    <xf numFmtId="0" fontId="7" fillId="5" borderId="15" xfId="0" applyFont="1" applyFill="1" applyBorder="1" applyAlignment="1">
      <alignment horizontal="center" vertical="center" wrapText="1"/>
    </xf>
    <xf numFmtId="8" fontId="10" fillId="5" borderId="15" xfId="0" applyNumberFormat="1" applyFont="1" applyFill="1" applyBorder="1" applyAlignment="1">
      <alignment horizontal="center" vertical="center" wrapText="1"/>
    </xf>
    <xf numFmtId="8" fontId="10" fillId="6" borderId="3" xfId="0" applyNumberFormat="1" applyFont="1" applyFill="1" applyBorder="1" applyAlignment="1">
      <alignment horizontal="center" vertical="center" wrapText="1"/>
    </xf>
    <xf numFmtId="0" fontId="7" fillId="5" borderId="15" xfId="0" applyFont="1" applyFill="1" applyBorder="1" applyAlignment="1">
      <alignment horizontal="justify" vertical="center" wrapText="1"/>
    </xf>
    <xf numFmtId="0" fontId="11" fillId="5" borderId="15" xfId="0" applyFont="1" applyFill="1" applyBorder="1" applyAlignment="1">
      <alignment horizontal="center" vertical="center" wrapText="1"/>
    </xf>
    <xf numFmtId="0" fontId="1" fillId="0" borderId="0" xfId="0" applyFont="1" applyAlignment="1">
      <alignment horizontal="justify" vertical="center" wrapText="1"/>
    </xf>
    <xf numFmtId="0" fontId="4" fillId="5" borderId="9"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horizontal="center" vertical="center" wrapText="1"/>
    </xf>
    <xf numFmtId="0" fontId="0" fillId="0" borderId="0" xfId="0" applyAlignment="1">
      <alignment horizontal="left"/>
    </xf>
    <xf numFmtId="0" fontId="0" fillId="0" borderId="9" xfId="0" applyBorder="1" applyAlignment="1">
      <alignment horizontal="left"/>
    </xf>
    <xf numFmtId="0" fontId="5" fillId="0" borderId="9" xfId="0" applyFont="1" applyBorder="1" applyAlignment="1">
      <alignment horizontal="left" vertical="center" wrapText="1"/>
    </xf>
    <xf numFmtId="0" fontId="10" fillId="0" borderId="21" xfId="0" applyFont="1" applyBorder="1" applyAlignment="1">
      <alignment horizontal="center" vertical="center" wrapText="1"/>
    </xf>
    <xf numFmtId="0" fontId="1" fillId="0" borderId="21" xfId="0" applyFont="1" applyBorder="1" applyAlignment="1">
      <alignment horizontal="justify" vertical="center" wrapText="1"/>
    </xf>
    <xf numFmtId="0" fontId="9" fillId="5" borderId="0" xfId="0" applyFont="1" applyFill="1" applyAlignment="1">
      <alignment vertical="center" wrapText="1"/>
    </xf>
    <xf numFmtId="0" fontId="10" fillId="0" borderId="9" xfId="0" applyFont="1" applyBorder="1" applyAlignment="1">
      <alignment horizontal="center" vertical="center" wrapText="1"/>
    </xf>
    <xf numFmtId="0" fontId="9" fillId="2" borderId="15"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5" xfId="0" applyFont="1" applyBorder="1" applyAlignment="1">
      <alignment horizontal="justify" vertical="center" wrapText="1"/>
    </xf>
    <xf numFmtId="8" fontId="10" fillId="0" borderId="15" xfId="0" applyNumberFormat="1" applyFont="1" applyBorder="1" applyAlignment="1">
      <alignment horizontal="center" vertical="center" wrapText="1"/>
    </xf>
    <xf numFmtId="8" fontId="9" fillId="3" borderId="15" xfId="0" applyNumberFormat="1" applyFont="1" applyFill="1" applyBorder="1" applyAlignment="1">
      <alignment horizontal="center" vertical="center" wrapText="1"/>
    </xf>
    <xf numFmtId="0" fontId="10" fillId="5" borderId="0" xfId="0" applyFont="1" applyFill="1" applyAlignment="1">
      <alignment horizontal="center" vertical="center" wrapText="1"/>
    </xf>
    <xf numFmtId="0" fontId="7" fillId="0" borderId="17" xfId="0" applyFont="1" applyBorder="1" applyAlignment="1">
      <alignment horizontal="justify" vertical="center" wrapText="1"/>
    </xf>
    <xf numFmtId="0" fontId="3" fillId="5" borderId="0" xfId="0" applyFont="1" applyFill="1" applyAlignment="1">
      <alignment vertical="center" wrapText="1"/>
    </xf>
    <xf numFmtId="0" fontId="7" fillId="0" borderId="4" xfId="0" applyFont="1" applyBorder="1" applyAlignment="1">
      <alignment horizontal="justify" vertical="center" wrapText="1"/>
    </xf>
    <xf numFmtId="0" fontId="7" fillId="3" borderId="18" xfId="0" applyFont="1" applyFill="1" applyBorder="1" applyAlignment="1">
      <alignment horizontal="center" vertical="center" wrapText="1"/>
    </xf>
    <xf numFmtId="0" fontId="7" fillId="3" borderId="4" xfId="0" applyFont="1" applyFill="1" applyBorder="1" applyAlignment="1">
      <alignment horizontal="justify" vertical="center" wrapText="1"/>
    </xf>
    <xf numFmtId="0" fontId="7" fillId="3" borderId="16" xfId="0" applyFont="1" applyFill="1" applyBorder="1" applyAlignment="1">
      <alignment horizontal="justify" vertical="center" wrapText="1"/>
    </xf>
    <xf numFmtId="0" fontId="0" fillId="5" borderId="14" xfId="0" applyFill="1" applyBorder="1"/>
    <xf numFmtId="0" fontId="7" fillId="6" borderId="15" xfId="0" applyFont="1" applyFill="1" applyBorder="1" applyAlignment="1">
      <alignment horizontal="center" vertical="center" wrapText="1"/>
    </xf>
    <xf numFmtId="0" fontId="1" fillId="0" borderId="9" xfId="0" applyFont="1" applyBorder="1" applyAlignment="1">
      <alignment horizontal="justify" vertical="center" wrapText="1"/>
    </xf>
    <xf numFmtId="0" fontId="0" fillId="6" borderId="15" xfId="0" applyFill="1" applyBorder="1" applyAlignment="1">
      <alignment horizontal="left" wrapText="1"/>
    </xf>
    <xf numFmtId="8" fontId="10" fillId="6" borderId="15" xfId="0" applyNumberFormat="1" applyFont="1" applyFill="1" applyBorder="1" applyAlignment="1">
      <alignment horizontal="center" vertical="center" wrapText="1"/>
    </xf>
    <xf numFmtId="8" fontId="9" fillId="5" borderId="15" xfId="0" applyNumberFormat="1" applyFont="1" applyFill="1" applyBorder="1" applyAlignment="1">
      <alignment horizontal="center" vertical="center" wrapText="1"/>
    </xf>
    <xf numFmtId="0" fontId="0" fillId="6" borderId="15" xfId="0" applyFill="1" applyBorder="1" applyAlignment="1">
      <alignment horizontal="center" wrapText="1"/>
    </xf>
    <xf numFmtId="0" fontId="0" fillId="6" borderId="15" xfId="0" applyFill="1" applyBorder="1" applyAlignment="1">
      <alignment horizontal="center"/>
    </xf>
    <xf numFmtId="0" fontId="0" fillId="0" borderId="15" xfId="0" applyBorder="1" applyAlignment="1">
      <alignment horizontal="center" wrapText="1"/>
    </xf>
    <xf numFmtId="0" fontId="11" fillId="0" borderId="15" xfId="0" applyFont="1" applyBorder="1" applyAlignment="1">
      <alignment horizontal="center" vertical="center" wrapText="1"/>
    </xf>
    <xf numFmtId="0" fontId="7" fillId="0" borderId="21" xfId="0" applyFont="1" applyBorder="1" applyAlignment="1">
      <alignment horizontal="left" vertical="center" wrapText="1"/>
    </xf>
    <xf numFmtId="0" fontId="0" fillId="0" borderId="15" xfId="0" applyBorder="1" applyAlignment="1">
      <alignment vertical="center" wrapText="1"/>
    </xf>
    <xf numFmtId="0" fontId="0" fillId="6" borderId="15" xfId="0" applyFill="1" applyBorder="1" applyAlignment="1">
      <alignment wrapText="1"/>
    </xf>
    <xf numFmtId="8" fontId="9" fillId="0" borderId="15" xfId="0" applyNumberFormat="1" applyFont="1" applyBorder="1" applyAlignment="1">
      <alignment horizontal="center" vertical="center" wrapText="1"/>
    </xf>
    <xf numFmtId="0" fontId="9" fillId="5" borderId="5" xfId="0" applyFont="1" applyFill="1" applyBorder="1" applyAlignment="1">
      <alignment vertical="center" wrapText="1"/>
    </xf>
    <xf numFmtId="8" fontId="9" fillId="3" borderId="17" xfId="0" applyNumberFormat="1" applyFont="1" applyFill="1" applyBorder="1" applyAlignment="1">
      <alignment horizontal="center" vertical="center" wrapText="1"/>
    </xf>
    <xf numFmtId="8" fontId="9" fillId="0" borderId="4" xfId="0" applyNumberFormat="1" applyFont="1" applyBorder="1" applyAlignment="1">
      <alignment horizontal="center" vertical="center" wrapText="1"/>
    </xf>
    <xf numFmtId="0" fontId="9" fillId="0" borderId="15" xfId="0" applyFont="1" applyBorder="1" applyAlignment="1">
      <alignment horizontal="center" vertical="center" wrapText="1"/>
    </xf>
    <xf numFmtId="0" fontId="3" fillId="0" borderId="15" xfId="0" applyFont="1" applyBorder="1" applyAlignment="1">
      <alignment horizontal="center" vertical="center" wrapText="1"/>
    </xf>
    <xf numFmtId="8" fontId="12" fillId="0" borderId="4" xfId="0" applyNumberFormat="1" applyFont="1" applyBorder="1" applyAlignment="1">
      <alignment horizontal="center" vertical="center" wrapText="1"/>
    </xf>
    <xf numFmtId="0" fontId="9" fillId="2" borderId="1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10" fillId="0" borderId="15" xfId="0" applyFont="1" applyBorder="1" applyAlignment="1">
      <alignment horizontal="center" vertical="center" wrapText="1"/>
    </xf>
    <xf numFmtId="0" fontId="3" fillId="5" borderId="15"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0" borderId="0" xfId="0" applyFont="1" applyAlignment="1">
      <alignment horizontal="center" vertical="center" wrapText="1"/>
    </xf>
    <xf numFmtId="0" fontId="7" fillId="3" borderId="15" xfId="0" applyFont="1" applyFill="1" applyBorder="1" applyAlignment="1">
      <alignment horizontal="center" vertical="center" wrapText="1"/>
    </xf>
    <xf numFmtId="0" fontId="7" fillId="3" borderId="15" xfId="0" applyFont="1" applyFill="1" applyBorder="1" applyAlignment="1">
      <alignment horizontal="justify" vertical="center" wrapText="1"/>
    </xf>
    <xf numFmtId="0" fontId="3" fillId="0" borderId="0" xfId="0" applyFont="1" applyAlignment="1">
      <alignment horizontal="left" vertical="center" wrapText="1"/>
    </xf>
    <xf numFmtId="0" fontId="12" fillId="0" borderId="1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18" xfId="0" applyFont="1" applyBorder="1" applyAlignment="1">
      <alignment horizontal="center" vertical="center" wrapText="1"/>
    </xf>
    <xf numFmtId="8" fontId="10" fillId="0" borderId="15" xfId="0" applyNumberFormat="1" applyFont="1" applyBorder="1" applyAlignment="1">
      <alignment horizontal="center" vertical="center" wrapText="1"/>
    </xf>
    <xf numFmtId="8" fontId="10" fillId="3" borderId="15" xfId="0" applyNumberFormat="1" applyFont="1" applyFill="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left" vertical="center" wrapText="1"/>
    </xf>
    <xf numFmtId="0" fontId="13" fillId="0" borderId="0" xfId="0" applyFont="1" applyAlignment="1">
      <alignment horizontal="left" vertical="center" wrapText="1"/>
    </xf>
    <xf numFmtId="0" fontId="9" fillId="0" borderId="15" xfId="0" applyFont="1" applyBorder="1" applyAlignment="1">
      <alignment horizontal="center" vertical="center" wrapText="1"/>
    </xf>
    <xf numFmtId="0" fontId="9" fillId="4" borderId="15" xfId="0" applyFont="1" applyFill="1" applyBorder="1" applyAlignment="1">
      <alignment horizontal="center" vertical="center" wrapText="1"/>
    </xf>
    <xf numFmtId="8" fontId="10" fillId="5" borderId="15" xfId="0" applyNumberFormat="1"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5" xfId="0" applyFont="1" applyBorder="1" applyAlignment="1">
      <alignment horizontal="justify"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8" fillId="0" borderId="0" xfId="0" applyFont="1" applyAlignment="1">
      <alignment horizontal="center" vertical="center" wrapText="1"/>
    </xf>
    <xf numFmtId="0" fontId="3" fillId="6" borderId="20"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4" fillId="5" borderId="0" xfId="0" applyFont="1" applyFill="1" applyBorder="1" applyAlignment="1">
      <alignment vertical="center"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9237F-077B-4451-BEF7-A8719A24A9B7}">
  <dimension ref="A1:J252"/>
  <sheetViews>
    <sheetView tabSelected="1" topLeftCell="B50" zoomScale="87" zoomScaleNormal="87" workbookViewId="0">
      <selection activeCell="C89" sqref="C89"/>
    </sheetView>
  </sheetViews>
  <sheetFormatPr defaultRowHeight="15" x14ac:dyDescent="0.25"/>
  <cols>
    <col min="1" max="1" width="9.140625" style="19"/>
    <col min="2" max="2" width="15.5703125" customWidth="1"/>
    <col min="3" max="3" width="64.42578125" customWidth="1"/>
    <col min="4" max="4" width="22.7109375" customWidth="1"/>
    <col min="5" max="5" width="24.7109375" customWidth="1"/>
    <col min="6" max="6" width="20.5703125" customWidth="1"/>
    <col min="7" max="7" width="24.140625" customWidth="1"/>
    <col min="8" max="8" width="19.140625" customWidth="1"/>
    <col min="9" max="9" width="22" customWidth="1"/>
    <col min="10" max="10" width="21.28515625" customWidth="1"/>
  </cols>
  <sheetData>
    <row r="1" spans="1:10" ht="47.25" customHeight="1" x14ac:dyDescent="0.25">
      <c r="A1" s="90" t="s">
        <v>0</v>
      </c>
      <c r="B1" s="90"/>
      <c r="C1" s="90"/>
      <c r="D1" s="90"/>
      <c r="E1" s="90"/>
      <c r="F1" s="90"/>
      <c r="G1" s="90"/>
      <c r="H1" s="90"/>
      <c r="I1" s="90"/>
    </row>
    <row r="2" spans="1:10" ht="18.75" x14ac:dyDescent="0.25">
      <c r="A2" s="31"/>
    </row>
    <row r="3" spans="1:10" ht="18.75" x14ac:dyDescent="0.25">
      <c r="A3" s="31"/>
    </row>
    <row r="4" spans="1:10" ht="31.5" customHeight="1" x14ac:dyDescent="0.25">
      <c r="A4" s="83" t="s">
        <v>71</v>
      </c>
      <c r="B4" s="83"/>
      <c r="C4" s="83"/>
      <c r="D4" s="83"/>
      <c r="E4" s="83"/>
      <c r="F4" s="83"/>
      <c r="G4" s="83"/>
      <c r="H4" s="83"/>
      <c r="I4" s="83"/>
    </row>
    <row r="5" spans="1:10" ht="39.75" customHeight="1" x14ac:dyDescent="0.25">
      <c r="A5" s="83" t="s">
        <v>72</v>
      </c>
      <c r="B5" s="83"/>
      <c r="C5" s="83"/>
      <c r="D5" s="83"/>
      <c r="E5" s="83"/>
      <c r="F5" s="83"/>
      <c r="G5" s="83"/>
      <c r="H5" s="83"/>
      <c r="I5" s="83"/>
    </row>
    <row r="6" spans="1:10" ht="30.75" customHeight="1" x14ac:dyDescent="0.25">
      <c r="A6" s="83" t="s">
        <v>73</v>
      </c>
      <c r="B6" s="83"/>
      <c r="C6" s="83"/>
      <c r="D6" s="83"/>
      <c r="E6" s="83"/>
      <c r="F6" s="83"/>
      <c r="G6" s="83"/>
      <c r="H6" s="83"/>
      <c r="I6" s="83"/>
    </row>
    <row r="7" spans="1:10" ht="25.5" customHeight="1" x14ac:dyDescent="0.25">
      <c r="A7" s="91" t="s">
        <v>74</v>
      </c>
      <c r="B7" s="91"/>
      <c r="C7" s="91"/>
      <c r="D7" s="91"/>
      <c r="E7" s="91"/>
      <c r="F7" s="91"/>
      <c r="G7" s="91"/>
      <c r="H7" s="91"/>
      <c r="I7" s="91"/>
    </row>
    <row r="8" spans="1:10" ht="42" customHeight="1" x14ac:dyDescent="0.25">
      <c r="A8" s="83" t="s">
        <v>75</v>
      </c>
      <c r="B8" s="83"/>
      <c r="C8" s="83"/>
      <c r="D8" s="83"/>
      <c r="E8" s="83"/>
      <c r="F8" s="83"/>
      <c r="G8" s="83"/>
      <c r="H8" s="83"/>
      <c r="I8" s="83"/>
    </row>
    <row r="9" spans="1:10" ht="47.25" customHeight="1" x14ac:dyDescent="0.25">
      <c r="A9" s="83" t="s">
        <v>76</v>
      </c>
      <c r="B9" s="83"/>
      <c r="C9" s="83"/>
      <c r="D9" s="83"/>
      <c r="E9" s="83"/>
      <c r="F9" s="83"/>
      <c r="G9" s="83"/>
      <c r="H9" s="83"/>
      <c r="I9" s="83"/>
    </row>
    <row r="10" spans="1:10" ht="37.5" customHeight="1" x14ac:dyDescent="0.25">
      <c r="A10" s="92" t="s">
        <v>111</v>
      </c>
      <c r="B10" s="92"/>
      <c r="C10" s="92"/>
      <c r="D10" s="92"/>
      <c r="E10" s="92"/>
      <c r="F10" s="92"/>
      <c r="G10" s="92"/>
      <c r="H10" s="92"/>
      <c r="I10" s="92"/>
    </row>
    <row r="11" spans="1:10" ht="39" customHeight="1" x14ac:dyDescent="0.25">
      <c r="A11" s="83" t="s">
        <v>77</v>
      </c>
      <c r="B11" s="83"/>
      <c r="C11" s="83"/>
      <c r="D11" s="83"/>
      <c r="E11" s="83"/>
      <c r="F11" s="83"/>
      <c r="G11" s="83"/>
      <c r="H11" s="83"/>
      <c r="I11" s="83"/>
    </row>
    <row r="12" spans="1:10" ht="18.75" x14ac:dyDescent="0.25">
      <c r="A12" s="31"/>
    </row>
    <row r="13" spans="1:10" ht="45" customHeight="1" x14ac:dyDescent="0.25">
      <c r="A13" s="32"/>
      <c r="B13" s="75" t="s">
        <v>1</v>
      </c>
      <c r="C13" s="75"/>
      <c r="D13" s="75"/>
      <c r="E13" s="75"/>
      <c r="F13" s="75"/>
      <c r="G13" s="75"/>
      <c r="H13" s="75"/>
      <c r="I13" s="110"/>
      <c r="J13" s="110"/>
    </row>
    <row r="14" spans="1:10" ht="18.75" x14ac:dyDescent="0.25">
      <c r="A14" s="31"/>
    </row>
    <row r="15" spans="1:10" ht="39.75" customHeight="1" x14ac:dyDescent="0.25">
      <c r="A15"/>
      <c r="B15" s="98" t="s">
        <v>107</v>
      </c>
      <c r="C15" s="99"/>
      <c r="D15" s="99"/>
      <c r="E15" s="99"/>
      <c r="F15" s="99"/>
      <c r="G15" s="99"/>
      <c r="H15" s="100"/>
      <c r="I15" s="10"/>
    </row>
    <row r="16" spans="1:10" ht="15.75" x14ac:dyDescent="0.25">
      <c r="A16" s="8"/>
      <c r="B16" s="36"/>
      <c r="C16" s="35"/>
      <c r="D16" s="35"/>
      <c r="E16" s="35"/>
      <c r="F16" s="35"/>
      <c r="G16" s="35"/>
      <c r="H16" s="9"/>
    </row>
    <row r="17" spans="1:9" ht="33.75" customHeight="1" x14ac:dyDescent="0.25">
      <c r="A17"/>
      <c r="B17" s="101" t="s">
        <v>2</v>
      </c>
      <c r="C17" s="102"/>
      <c r="D17" s="102"/>
      <c r="E17" s="102"/>
      <c r="F17" s="102"/>
      <c r="G17" s="102"/>
      <c r="H17" s="103"/>
    </row>
    <row r="18" spans="1:9" ht="15.75" x14ac:dyDescent="0.25">
      <c r="A18"/>
      <c r="B18" s="37"/>
      <c r="C18" s="35"/>
      <c r="D18" s="35"/>
      <c r="E18" s="35"/>
      <c r="F18" s="35"/>
      <c r="G18" s="35"/>
      <c r="H18" s="9"/>
    </row>
    <row r="19" spans="1:9" ht="33.75" customHeight="1" x14ac:dyDescent="0.25">
      <c r="A19"/>
      <c r="B19" s="101" t="s">
        <v>3</v>
      </c>
      <c r="C19" s="102"/>
      <c r="D19" s="102"/>
      <c r="E19" s="102"/>
      <c r="F19" s="102"/>
      <c r="G19" s="102"/>
      <c r="H19" s="103"/>
    </row>
    <row r="20" spans="1:9" ht="15.75" x14ac:dyDescent="0.25">
      <c r="A20"/>
      <c r="B20" s="37"/>
      <c r="C20" s="35"/>
      <c r="D20" s="35"/>
      <c r="E20" s="35"/>
      <c r="F20" s="35"/>
      <c r="G20" s="35"/>
      <c r="H20" s="9"/>
    </row>
    <row r="21" spans="1:9" ht="35.25" customHeight="1" x14ac:dyDescent="0.25">
      <c r="A21"/>
      <c r="B21" s="101" t="s">
        <v>4</v>
      </c>
      <c r="C21" s="102"/>
      <c r="D21" s="102"/>
      <c r="E21" s="102"/>
      <c r="F21" s="102"/>
      <c r="G21" s="102"/>
      <c r="H21" s="103"/>
    </row>
    <row r="22" spans="1:9" ht="15.75" x14ac:dyDescent="0.25">
      <c r="A22"/>
      <c r="B22" s="37"/>
      <c r="C22" s="35"/>
      <c r="D22" s="35"/>
      <c r="E22" s="35"/>
      <c r="F22" s="35"/>
      <c r="G22" s="35"/>
      <c r="H22" s="9"/>
    </row>
    <row r="23" spans="1:9" ht="36.75" customHeight="1" x14ac:dyDescent="0.25">
      <c r="A23"/>
      <c r="B23" s="104" t="s">
        <v>5</v>
      </c>
      <c r="C23" s="105"/>
      <c r="D23" s="105"/>
      <c r="E23" s="105"/>
      <c r="F23" s="105"/>
      <c r="G23" s="105"/>
      <c r="H23" s="11"/>
    </row>
    <row r="24" spans="1:9" ht="15.75" x14ac:dyDescent="0.25">
      <c r="A24"/>
      <c r="B24" s="8"/>
    </row>
    <row r="25" spans="1:9" ht="28.5" customHeight="1" x14ac:dyDescent="0.25">
      <c r="A25"/>
      <c r="B25" s="106" t="s">
        <v>6</v>
      </c>
      <c r="C25" s="106"/>
      <c r="D25" s="106"/>
      <c r="E25" s="106"/>
      <c r="F25" s="106"/>
      <c r="G25" s="106"/>
      <c r="H25" s="106"/>
    </row>
    <row r="26" spans="1:9" ht="15.75" customHeight="1" x14ac:dyDescent="0.25">
      <c r="A26" s="33"/>
      <c r="B26" s="74" t="s">
        <v>78</v>
      </c>
      <c r="C26" s="74"/>
      <c r="D26" s="74"/>
      <c r="E26" s="74"/>
      <c r="F26" s="74"/>
      <c r="G26" s="74"/>
      <c r="H26" s="74"/>
      <c r="I26" s="74"/>
    </row>
    <row r="27" spans="1:9" ht="36" customHeight="1" x14ac:dyDescent="0.25">
      <c r="A27"/>
      <c r="B27" s="19"/>
      <c r="C27" s="19"/>
      <c r="D27" s="19"/>
      <c r="E27" s="19"/>
      <c r="F27" s="19"/>
      <c r="G27" s="19"/>
      <c r="H27" s="19"/>
      <c r="I27" s="19"/>
    </row>
    <row r="28" spans="1:9" ht="30" x14ac:dyDescent="0.25">
      <c r="A28" s="80"/>
      <c r="B28" s="77" t="s">
        <v>8</v>
      </c>
      <c r="C28" s="77" t="s">
        <v>9</v>
      </c>
      <c r="D28" s="77" t="s">
        <v>10</v>
      </c>
      <c r="E28" s="77" t="s">
        <v>11</v>
      </c>
      <c r="F28" s="21" t="s">
        <v>12</v>
      </c>
      <c r="G28" s="21" t="s">
        <v>14</v>
      </c>
      <c r="H28" s="21" t="s">
        <v>16</v>
      </c>
      <c r="I28" s="21" t="s">
        <v>18</v>
      </c>
    </row>
    <row r="29" spans="1:9" x14ac:dyDescent="0.25">
      <c r="A29" s="80"/>
      <c r="B29" s="77"/>
      <c r="C29" s="77"/>
      <c r="D29" s="77"/>
      <c r="E29" s="77"/>
      <c r="F29" s="21" t="s">
        <v>13</v>
      </c>
      <c r="G29" s="21" t="s">
        <v>15</v>
      </c>
      <c r="H29" s="21" t="s">
        <v>17</v>
      </c>
      <c r="I29" s="21" t="s">
        <v>19</v>
      </c>
    </row>
    <row r="30" spans="1:9" ht="123.75" customHeight="1" x14ac:dyDescent="0.25">
      <c r="A30" s="34"/>
      <c r="B30" s="22">
        <v>1</v>
      </c>
      <c r="C30" s="23" t="s">
        <v>79</v>
      </c>
      <c r="D30" s="22">
        <v>22721</v>
      </c>
      <c r="E30" s="22" t="s">
        <v>95</v>
      </c>
      <c r="F30" s="22">
        <v>1</v>
      </c>
      <c r="G30" s="22">
        <v>6</v>
      </c>
      <c r="H30" s="25">
        <v>4200</v>
      </c>
      <c r="I30" s="25">
        <f>F30*G30*H30</f>
        <v>25200</v>
      </c>
    </row>
    <row r="31" spans="1:9" ht="87" customHeight="1" x14ac:dyDescent="0.25">
      <c r="A31" s="41"/>
      <c r="B31" s="43">
        <v>2</v>
      </c>
      <c r="C31" s="44" t="s">
        <v>80</v>
      </c>
      <c r="D31" s="43">
        <v>22721</v>
      </c>
      <c r="E31" s="43" t="s">
        <v>95</v>
      </c>
      <c r="F31" s="43">
        <v>1</v>
      </c>
      <c r="G31" s="43">
        <v>5</v>
      </c>
      <c r="H31" s="45">
        <v>1100</v>
      </c>
      <c r="I31" s="27">
        <f>F31*G31*H31</f>
        <v>5500</v>
      </c>
    </row>
    <row r="32" spans="1:9" ht="37.5" customHeight="1" x14ac:dyDescent="0.25">
      <c r="A32" s="33"/>
      <c r="B32" s="76" t="s">
        <v>20</v>
      </c>
      <c r="C32" s="76"/>
      <c r="D32" s="76"/>
      <c r="E32" s="76"/>
      <c r="F32" s="76"/>
      <c r="G32" s="76"/>
      <c r="H32" s="76"/>
      <c r="I32" s="46">
        <f>SUM(I30:I31)</f>
        <v>30700</v>
      </c>
    </row>
    <row r="33" spans="1:10" ht="18.75" x14ac:dyDescent="0.25">
      <c r="A33" s="39"/>
    </row>
    <row r="34" spans="1:10" ht="33.75" customHeight="1" x14ac:dyDescent="0.25">
      <c r="A34" s="40"/>
      <c r="B34" s="74" t="s">
        <v>108</v>
      </c>
      <c r="C34" s="74"/>
      <c r="D34" s="74"/>
      <c r="E34" s="74"/>
      <c r="F34" s="74"/>
      <c r="G34" s="74"/>
      <c r="H34" s="74"/>
      <c r="I34" s="74"/>
      <c r="J34" s="74"/>
    </row>
    <row r="35" spans="1:10" ht="45" customHeight="1" x14ac:dyDescent="0.25">
      <c r="A35" s="79"/>
      <c r="B35" s="77" t="s">
        <v>8</v>
      </c>
      <c r="C35" s="77" t="s">
        <v>9</v>
      </c>
      <c r="D35" s="77" t="s">
        <v>21</v>
      </c>
      <c r="E35" s="77" t="s">
        <v>10</v>
      </c>
      <c r="F35" s="77" t="s">
        <v>11</v>
      </c>
      <c r="G35" s="21" t="s">
        <v>12</v>
      </c>
      <c r="H35" s="21" t="s">
        <v>58</v>
      </c>
      <c r="I35" s="21" t="s">
        <v>16</v>
      </c>
      <c r="J35" s="21" t="s">
        <v>22</v>
      </c>
    </row>
    <row r="36" spans="1:10" ht="31.5" customHeight="1" x14ac:dyDescent="0.25">
      <c r="A36" s="79"/>
      <c r="B36" s="77"/>
      <c r="C36" s="77"/>
      <c r="D36" s="77"/>
      <c r="E36" s="77"/>
      <c r="F36" s="77"/>
      <c r="G36" s="21" t="s">
        <v>13</v>
      </c>
      <c r="H36" s="21" t="s">
        <v>15</v>
      </c>
      <c r="I36" s="21" t="s">
        <v>17</v>
      </c>
      <c r="J36" s="21" t="s">
        <v>19</v>
      </c>
    </row>
    <row r="37" spans="1:10" ht="154.5" customHeight="1" x14ac:dyDescent="0.25">
      <c r="A37" s="47"/>
      <c r="B37" s="22">
        <v>3</v>
      </c>
      <c r="C37" s="23" t="s">
        <v>81</v>
      </c>
      <c r="D37" s="22" t="s">
        <v>23</v>
      </c>
      <c r="E37" s="22">
        <v>20460</v>
      </c>
      <c r="F37" s="22" t="s">
        <v>95</v>
      </c>
      <c r="G37" s="22">
        <v>50</v>
      </c>
      <c r="H37" s="22">
        <v>6</v>
      </c>
      <c r="I37" s="25">
        <v>39.9</v>
      </c>
      <c r="J37" s="25">
        <f>G37*H37*I37</f>
        <v>11970</v>
      </c>
    </row>
    <row r="38" spans="1:10" ht="60.75" customHeight="1" x14ac:dyDescent="0.25">
      <c r="A38" s="47"/>
      <c r="B38" s="43">
        <v>4</v>
      </c>
      <c r="C38" s="44" t="s">
        <v>82</v>
      </c>
      <c r="D38" s="43" t="s">
        <v>23</v>
      </c>
      <c r="E38" s="43">
        <v>20460</v>
      </c>
      <c r="F38" s="43" t="s">
        <v>95</v>
      </c>
      <c r="G38" s="43">
        <v>18</v>
      </c>
      <c r="H38" s="43">
        <v>6</v>
      </c>
      <c r="I38" s="45">
        <v>60</v>
      </c>
      <c r="J38" s="27">
        <f t="shared" ref="J38:J59" si="0">G38*H38*I38</f>
        <v>6480</v>
      </c>
    </row>
    <row r="39" spans="1:10" ht="51.75" customHeight="1" x14ac:dyDescent="0.25">
      <c r="A39" s="47"/>
      <c r="B39" s="22">
        <v>5</v>
      </c>
      <c r="C39" s="23" t="s">
        <v>24</v>
      </c>
      <c r="D39" s="22" t="s">
        <v>23</v>
      </c>
      <c r="E39" s="22">
        <v>20460</v>
      </c>
      <c r="F39" s="22" t="s">
        <v>95</v>
      </c>
      <c r="G39" s="22">
        <v>45</v>
      </c>
      <c r="H39" s="22">
        <v>6</v>
      </c>
      <c r="I39" s="25">
        <v>20</v>
      </c>
      <c r="J39" s="25">
        <f t="shared" si="0"/>
        <v>5400</v>
      </c>
    </row>
    <row r="40" spans="1:10" ht="48.75" customHeight="1" x14ac:dyDescent="0.25">
      <c r="A40" s="47"/>
      <c r="B40" s="43">
        <v>6</v>
      </c>
      <c r="C40" s="44" t="s">
        <v>25</v>
      </c>
      <c r="D40" s="43" t="s">
        <v>23</v>
      </c>
      <c r="E40" s="43">
        <v>4413</v>
      </c>
      <c r="F40" s="43" t="s">
        <v>95</v>
      </c>
      <c r="G40" s="43">
        <v>2</v>
      </c>
      <c r="H40" s="43">
        <v>6</v>
      </c>
      <c r="I40" s="45">
        <v>4</v>
      </c>
      <c r="J40" s="27">
        <f t="shared" si="0"/>
        <v>48</v>
      </c>
    </row>
    <row r="41" spans="1:10" ht="54" customHeight="1" x14ac:dyDescent="0.25">
      <c r="A41" s="47"/>
      <c r="B41" s="22">
        <v>7</v>
      </c>
      <c r="C41" s="23" t="s">
        <v>26</v>
      </c>
      <c r="D41" s="22" t="s">
        <v>23</v>
      </c>
      <c r="E41" s="22">
        <v>20460</v>
      </c>
      <c r="F41" s="22" t="s">
        <v>95</v>
      </c>
      <c r="G41" s="22">
        <v>1</v>
      </c>
      <c r="H41" s="22">
        <v>6</v>
      </c>
      <c r="I41" s="25">
        <v>80</v>
      </c>
      <c r="J41" s="25">
        <f t="shared" si="0"/>
        <v>480</v>
      </c>
    </row>
    <row r="42" spans="1:10" ht="402.75" customHeight="1" x14ac:dyDescent="0.25">
      <c r="A42" s="34"/>
      <c r="B42" s="43">
        <v>8</v>
      </c>
      <c r="C42" s="48" t="s">
        <v>27</v>
      </c>
      <c r="D42" s="16" t="s">
        <v>23</v>
      </c>
      <c r="E42" s="16">
        <v>26344</v>
      </c>
      <c r="F42" s="16" t="s">
        <v>104</v>
      </c>
      <c r="G42" s="16">
        <v>1</v>
      </c>
      <c r="H42" s="16">
        <v>6</v>
      </c>
      <c r="I42" s="17">
        <v>672.68</v>
      </c>
      <c r="J42" s="18">
        <f t="shared" si="0"/>
        <v>4036.08</v>
      </c>
    </row>
    <row r="43" spans="1:10" ht="396" customHeight="1" x14ac:dyDescent="0.25">
      <c r="A43" s="38"/>
      <c r="B43" s="51">
        <v>9</v>
      </c>
      <c r="C43" s="3" t="s">
        <v>28</v>
      </c>
      <c r="D43" s="2" t="s">
        <v>23</v>
      </c>
      <c r="E43" s="2">
        <v>27618</v>
      </c>
      <c r="F43" s="2" t="s">
        <v>95</v>
      </c>
      <c r="G43" s="2">
        <v>1</v>
      </c>
      <c r="H43" s="2">
        <v>6</v>
      </c>
      <c r="I43" s="4">
        <v>210</v>
      </c>
      <c r="J43" s="4">
        <f t="shared" si="0"/>
        <v>1260</v>
      </c>
    </row>
    <row r="44" spans="1:10" ht="287.25" customHeight="1" x14ac:dyDescent="0.25">
      <c r="A44" s="34"/>
      <c r="B44" s="43">
        <v>10</v>
      </c>
      <c r="C44" s="50" t="s">
        <v>29</v>
      </c>
      <c r="D44" s="5" t="s">
        <v>23</v>
      </c>
      <c r="E44" s="5">
        <v>13757</v>
      </c>
      <c r="F44" s="5" t="s">
        <v>95</v>
      </c>
      <c r="G44" s="5">
        <v>1</v>
      </c>
      <c r="H44" s="5">
        <v>6</v>
      </c>
      <c r="I44" s="6">
        <v>1350</v>
      </c>
      <c r="J44" s="12">
        <f t="shared" si="0"/>
        <v>8100</v>
      </c>
    </row>
    <row r="45" spans="1:10" ht="82.5" customHeight="1" x14ac:dyDescent="0.25">
      <c r="A45" s="34"/>
      <c r="B45" s="22">
        <v>11</v>
      </c>
      <c r="C45" s="52" t="s">
        <v>30</v>
      </c>
      <c r="D45" s="2" t="s">
        <v>23</v>
      </c>
      <c r="E45" s="2">
        <v>13757</v>
      </c>
      <c r="F45" s="2" t="s">
        <v>95</v>
      </c>
      <c r="G45" s="2">
        <v>20</v>
      </c>
      <c r="H45" s="2">
        <v>6</v>
      </c>
      <c r="I45" s="4">
        <v>71</v>
      </c>
      <c r="J45" s="4">
        <f t="shared" si="0"/>
        <v>8520</v>
      </c>
    </row>
    <row r="46" spans="1:10" ht="102.75" customHeight="1" x14ac:dyDescent="0.25">
      <c r="A46" s="34"/>
      <c r="B46" s="43">
        <v>12</v>
      </c>
      <c r="C46" s="50" t="s">
        <v>31</v>
      </c>
      <c r="D46" s="5" t="s">
        <v>23</v>
      </c>
      <c r="E46" s="5">
        <v>13757</v>
      </c>
      <c r="F46" s="5" t="s">
        <v>95</v>
      </c>
      <c r="G46" s="5">
        <v>3</v>
      </c>
      <c r="H46" s="5">
        <v>6</v>
      </c>
      <c r="I46" s="6">
        <v>92.9</v>
      </c>
      <c r="J46" s="12">
        <f t="shared" si="0"/>
        <v>1672.2</v>
      </c>
    </row>
    <row r="47" spans="1:10" ht="380.25" customHeight="1" x14ac:dyDescent="0.25">
      <c r="A47" s="34"/>
      <c r="B47" s="22">
        <v>13</v>
      </c>
      <c r="C47" s="52" t="s">
        <v>32</v>
      </c>
      <c r="D47" s="2" t="s">
        <v>23</v>
      </c>
      <c r="E47" s="2">
        <v>13757</v>
      </c>
      <c r="F47" s="2" t="s">
        <v>95</v>
      </c>
      <c r="G47" s="2">
        <v>1</v>
      </c>
      <c r="H47" s="2">
        <v>6</v>
      </c>
      <c r="I47" s="4">
        <v>690</v>
      </c>
      <c r="J47" s="4">
        <f t="shared" si="0"/>
        <v>4140</v>
      </c>
    </row>
    <row r="48" spans="1:10" ht="65.25" customHeight="1" x14ac:dyDescent="0.25">
      <c r="A48" s="34"/>
      <c r="B48" s="43">
        <v>14</v>
      </c>
      <c r="C48" s="50" t="s">
        <v>33</v>
      </c>
      <c r="D48" s="5" t="s">
        <v>23</v>
      </c>
      <c r="E48" s="5">
        <v>13757</v>
      </c>
      <c r="F48" s="5" t="s">
        <v>95</v>
      </c>
      <c r="G48" s="5">
        <v>1</v>
      </c>
      <c r="H48" s="5">
        <v>6</v>
      </c>
      <c r="I48" s="13">
        <v>479</v>
      </c>
      <c r="J48" s="12">
        <f t="shared" si="0"/>
        <v>2874</v>
      </c>
    </row>
    <row r="49" spans="1:10" ht="409.6" customHeight="1" x14ac:dyDescent="0.25">
      <c r="A49" s="34"/>
      <c r="B49" s="22">
        <v>15</v>
      </c>
      <c r="C49" s="52" t="s">
        <v>34</v>
      </c>
      <c r="D49" s="2" t="s">
        <v>23</v>
      </c>
      <c r="E49" s="2">
        <v>27405</v>
      </c>
      <c r="F49" s="2" t="s">
        <v>95</v>
      </c>
      <c r="G49" s="2">
        <v>1</v>
      </c>
      <c r="H49" s="2">
        <v>6</v>
      </c>
      <c r="I49" s="4">
        <v>123</v>
      </c>
      <c r="J49" s="4">
        <f t="shared" si="0"/>
        <v>738</v>
      </c>
    </row>
    <row r="50" spans="1:10" ht="123.75" customHeight="1" x14ac:dyDescent="0.25">
      <c r="A50" s="34"/>
      <c r="B50" s="43">
        <v>16</v>
      </c>
      <c r="C50" s="50" t="s">
        <v>35</v>
      </c>
      <c r="D50" s="5" t="s">
        <v>23</v>
      </c>
      <c r="E50" s="5">
        <v>26344</v>
      </c>
      <c r="F50" s="5" t="s">
        <v>104</v>
      </c>
      <c r="G50" s="5">
        <v>1</v>
      </c>
      <c r="H50" s="5">
        <v>6</v>
      </c>
      <c r="I50" s="6">
        <v>355.63</v>
      </c>
      <c r="J50" s="12">
        <f t="shared" si="0"/>
        <v>2133.7799999999997</v>
      </c>
    </row>
    <row r="51" spans="1:10" ht="53.25" customHeight="1" x14ac:dyDescent="0.25">
      <c r="A51" s="34"/>
      <c r="B51" s="22">
        <v>17</v>
      </c>
      <c r="C51" s="52" t="s">
        <v>36</v>
      </c>
      <c r="D51" s="2" t="s">
        <v>23</v>
      </c>
      <c r="E51" s="2">
        <v>13757</v>
      </c>
      <c r="F51" s="2" t="s">
        <v>95</v>
      </c>
      <c r="G51" s="2">
        <v>1</v>
      </c>
      <c r="H51" s="2">
        <v>6</v>
      </c>
      <c r="I51" s="4">
        <v>60</v>
      </c>
      <c r="J51" s="4">
        <f t="shared" si="0"/>
        <v>360</v>
      </c>
    </row>
    <row r="52" spans="1:10" ht="52.5" customHeight="1" x14ac:dyDescent="0.25">
      <c r="A52" s="34"/>
      <c r="B52" s="43">
        <v>18</v>
      </c>
      <c r="C52" s="50" t="s">
        <v>37</v>
      </c>
      <c r="D52" s="5" t="s">
        <v>23</v>
      </c>
      <c r="E52" s="5">
        <v>13757</v>
      </c>
      <c r="F52" s="5" t="s">
        <v>95</v>
      </c>
      <c r="G52" s="5">
        <v>25</v>
      </c>
      <c r="H52" s="5">
        <v>6</v>
      </c>
      <c r="I52" s="6">
        <v>15</v>
      </c>
      <c r="J52" s="12">
        <f t="shared" si="0"/>
        <v>2250</v>
      </c>
    </row>
    <row r="53" spans="1:10" ht="45" x14ac:dyDescent="0.25">
      <c r="A53" s="34"/>
      <c r="B53" s="22">
        <v>19</v>
      </c>
      <c r="C53" s="52" t="s">
        <v>83</v>
      </c>
      <c r="D53" s="2" t="s">
        <v>23</v>
      </c>
      <c r="E53" s="2">
        <v>13757</v>
      </c>
      <c r="F53" s="2" t="s">
        <v>95</v>
      </c>
      <c r="G53" s="2">
        <v>5</v>
      </c>
      <c r="H53" s="2">
        <v>6</v>
      </c>
      <c r="I53" s="4">
        <v>200</v>
      </c>
      <c r="J53" s="4">
        <f t="shared" si="0"/>
        <v>6000</v>
      </c>
    </row>
    <row r="54" spans="1:10" ht="47.25" customHeight="1" x14ac:dyDescent="0.25">
      <c r="A54" s="34"/>
      <c r="B54" s="43">
        <v>20</v>
      </c>
      <c r="C54" s="111" t="s">
        <v>84</v>
      </c>
      <c r="D54" s="5" t="s">
        <v>23</v>
      </c>
      <c r="E54" s="5">
        <v>13757</v>
      </c>
      <c r="F54" s="5" t="s">
        <v>95</v>
      </c>
      <c r="G54" s="5">
        <v>8</v>
      </c>
      <c r="H54" s="5">
        <v>6</v>
      </c>
      <c r="I54" s="6">
        <v>40</v>
      </c>
      <c r="J54" s="12">
        <f t="shared" si="0"/>
        <v>1920</v>
      </c>
    </row>
    <row r="55" spans="1:10" ht="122.45" customHeight="1" x14ac:dyDescent="0.25">
      <c r="A55" s="34"/>
      <c r="B55" s="22">
        <v>21</v>
      </c>
      <c r="C55" s="52" t="s">
        <v>85</v>
      </c>
      <c r="D55" s="2" t="s">
        <v>23</v>
      </c>
      <c r="E55" s="2">
        <v>3506</v>
      </c>
      <c r="F55" s="2" t="s">
        <v>95</v>
      </c>
      <c r="G55" s="2">
        <v>1</v>
      </c>
      <c r="H55" s="2">
        <v>6</v>
      </c>
      <c r="I55" s="4">
        <v>73</v>
      </c>
      <c r="J55" s="4">
        <f t="shared" si="0"/>
        <v>438</v>
      </c>
    </row>
    <row r="56" spans="1:10" ht="141.75" customHeight="1" x14ac:dyDescent="0.25">
      <c r="A56" s="34"/>
      <c r="B56" s="43">
        <v>22</v>
      </c>
      <c r="C56" s="50" t="s">
        <v>86</v>
      </c>
      <c r="D56" s="5" t="s">
        <v>38</v>
      </c>
      <c r="E56" s="5">
        <v>4413</v>
      </c>
      <c r="F56" s="5" t="s">
        <v>95</v>
      </c>
      <c r="G56" s="5">
        <v>10</v>
      </c>
      <c r="H56" s="5">
        <v>6</v>
      </c>
      <c r="I56" s="6">
        <v>1.5</v>
      </c>
      <c r="J56" s="12">
        <f t="shared" si="0"/>
        <v>90</v>
      </c>
    </row>
    <row r="57" spans="1:10" ht="147" customHeight="1" x14ac:dyDescent="0.25">
      <c r="A57" s="34"/>
      <c r="B57" s="22">
        <v>23</v>
      </c>
      <c r="C57" s="53" t="s">
        <v>87</v>
      </c>
      <c r="D57" s="7" t="s">
        <v>38</v>
      </c>
      <c r="E57" s="7">
        <v>20460</v>
      </c>
      <c r="F57" s="7" t="s">
        <v>95</v>
      </c>
      <c r="G57" s="7">
        <v>10</v>
      </c>
      <c r="H57" s="7">
        <v>5</v>
      </c>
      <c r="I57" s="15">
        <v>39.9</v>
      </c>
      <c r="J57" s="15">
        <f t="shared" si="0"/>
        <v>1995</v>
      </c>
    </row>
    <row r="58" spans="1:10" ht="30" x14ac:dyDescent="0.25">
      <c r="A58" s="34"/>
      <c r="B58" s="26">
        <v>24</v>
      </c>
      <c r="C58" s="54" t="s">
        <v>88</v>
      </c>
      <c r="D58" s="26" t="s">
        <v>38</v>
      </c>
      <c r="E58" s="26">
        <v>20460</v>
      </c>
      <c r="F58" s="26" t="s">
        <v>95</v>
      </c>
      <c r="G58" s="26">
        <v>10</v>
      </c>
      <c r="H58" s="26">
        <v>5</v>
      </c>
      <c r="I58" s="27">
        <v>60</v>
      </c>
      <c r="J58" s="27">
        <f t="shared" si="0"/>
        <v>3000</v>
      </c>
    </row>
    <row r="59" spans="1:10" ht="290.25" customHeight="1" x14ac:dyDescent="0.25">
      <c r="A59" s="47"/>
      <c r="B59" s="55">
        <v>25</v>
      </c>
      <c r="C59" s="57" t="s">
        <v>39</v>
      </c>
      <c r="D59" s="55" t="s">
        <v>38</v>
      </c>
      <c r="E59" s="55">
        <v>26344</v>
      </c>
      <c r="F59" s="55" t="s">
        <v>104</v>
      </c>
      <c r="G59" s="55">
        <v>1</v>
      </c>
      <c r="H59" s="55">
        <v>5</v>
      </c>
      <c r="I59" s="58">
        <v>355.63</v>
      </c>
      <c r="J59" s="58">
        <f t="shared" si="0"/>
        <v>1778.15</v>
      </c>
    </row>
    <row r="60" spans="1:10" ht="33.75" customHeight="1" x14ac:dyDescent="0.25">
      <c r="A60" s="49"/>
      <c r="B60" s="78" t="s">
        <v>40</v>
      </c>
      <c r="C60" s="78"/>
      <c r="D60" s="78"/>
      <c r="E60" s="78"/>
      <c r="F60" s="78"/>
      <c r="G60" s="78"/>
      <c r="H60" s="78"/>
      <c r="I60" s="78"/>
      <c r="J60" s="59">
        <f>SUM(J37:J59)</f>
        <v>75683.209999999992</v>
      </c>
    </row>
    <row r="61" spans="1:10" ht="18.75" x14ac:dyDescent="0.25">
      <c r="A61" s="56"/>
    </row>
    <row r="62" spans="1:10" ht="39" customHeight="1" x14ac:dyDescent="0.25">
      <c r="A62" s="40"/>
      <c r="B62" s="74" t="s">
        <v>109</v>
      </c>
      <c r="C62" s="74"/>
      <c r="D62" s="74"/>
      <c r="E62" s="74"/>
      <c r="F62" s="74"/>
      <c r="G62" s="74"/>
      <c r="H62" s="74"/>
      <c r="I62" s="74"/>
      <c r="J62" s="74"/>
    </row>
    <row r="63" spans="1:10" ht="45" x14ac:dyDescent="0.25">
      <c r="A63" s="80"/>
      <c r="B63" s="77" t="s">
        <v>8</v>
      </c>
      <c r="C63" s="77" t="s">
        <v>9</v>
      </c>
      <c r="D63" s="77" t="s">
        <v>41</v>
      </c>
      <c r="E63" s="77" t="s">
        <v>10</v>
      </c>
      <c r="F63" s="77" t="s">
        <v>11</v>
      </c>
      <c r="G63" s="21" t="s">
        <v>42</v>
      </c>
      <c r="H63" s="21" t="s">
        <v>43</v>
      </c>
      <c r="I63" s="21" t="s">
        <v>16</v>
      </c>
      <c r="J63" s="21" t="s">
        <v>18</v>
      </c>
    </row>
    <row r="64" spans="1:10" x14ac:dyDescent="0.25">
      <c r="A64" s="80"/>
      <c r="B64" s="77"/>
      <c r="C64" s="77"/>
      <c r="D64" s="77"/>
      <c r="E64" s="77"/>
      <c r="F64" s="77"/>
      <c r="G64" s="21" t="s">
        <v>13</v>
      </c>
      <c r="H64" s="21" t="s">
        <v>15</v>
      </c>
      <c r="I64" s="21" t="s">
        <v>17</v>
      </c>
      <c r="J64" s="21" t="s">
        <v>19</v>
      </c>
    </row>
    <row r="65" spans="1:10" ht="70.5" customHeight="1" x14ac:dyDescent="0.25">
      <c r="A65" s="80"/>
      <c r="B65" s="81">
        <v>26</v>
      </c>
      <c r="C65" s="82" t="s">
        <v>44</v>
      </c>
      <c r="D65" s="60" t="s">
        <v>91</v>
      </c>
      <c r="E65" s="81">
        <v>24996</v>
      </c>
      <c r="F65" s="81" t="s">
        <v>95</v>
      </c>
      <c r="G65" s="81">
        <v>1</v>
      </c>
      <c r="H65" s="81">
        <v>6</v>
      </c>
      <c r="I65" s="89">
        <v>250</v>
      </c>
      <c r="J65" s="89">
        <f>G65*H65*I65</f>
        <v>1500</v>
      </c>
    </row>
    <row r="66" spans="1:10" ht="36.75" customHeight="1" x14ac:dyDescent="0.25">
      <c r="A66" s="80"/>
      <c r="B66" s="81"/>
      <c r="C66" s="82"/>
      <c r="D66" s="61" t="s">
        <v>90</v>
      </c>
      <c r="E66" s="81"/>
      <c r="F66" s="81"/>
      <c r="G66" s="81"/>
      <c r="H66" s="81"/>
      <c r="I66" s="89"/>
      <c r="J66" s="89"/>
    </row>
    <row r="67" spans="1:10" ht="67.5" customHeight="1" x14ac:dyDescent="0.25">
      <c r="A67" s="80"/>
      <c r="B67" s="96">
        <v>27</v>
      </c>
      <c r="C67" s="97" t="s">
        <v>46</v>
      </c>
      <c r="D67" s="62" t="s">
        <v>89</v>
      </c>
      <c r="E67" s="96">
        <v>24996</v>
      </c>
      <c r="F67" s="96" t="s">
        <v>95</v>
      </c>
      <c r="G67" s="96">
        <v>1</v>
      </c>
      <c r="H67" s="96">
        <v>5</v>
      </c>
      <c r="I67" s="88">
        <v>250</v>
      </c>
      <c r="J67" s="95">
        <f t="shared" ref="J67" si="1">G67*H67*I67</f>
        <v>1250</v>
      </c>
    </row>
    <row r="68" spans="1:10" ht="36.75" customHeight="1" x14ac:dyDescent="0.25">
      <c r="A68" s="80"/>
      <c r="B68" s="96"/>
      <c r="C68" s="97"/>
      <c r="D68" s="63" t="s">
        <v>92</v>
      </c>
      <c r="E68" s="96"/>
      <c r="F68" s="96"/>
      <c r="G68" s="96"/>
      <c r="H68" s="96"/>
      <c r="I68" s="88"/>
      <c r="J68" s="95"/>
    </row>
    <row r="69" spans="1:10" ht="66.75" customHeight="1" x14ac:dyDescent="0.25">
      <c r="A69" s="80"/>
      <c r="B69" s="81">
        <v>28</v>
      </c>
      <c r="C69" s="82" t="s">
        <v>47</v>
      </c>
      <c r="D69" s="22" t="s">
        <v>45</v>
      </c>
      <c r="E69" s="81">
        <v>24996</v>
      </c>
      <c r="F69" s="81" t="s">
        <v>95</v>
      </c>
      <c r="G69" s="81">
        <v>1</v>
      </c>
      <c r="H69" s="81">
        <v>5</v>
      </c>
      <c r="I69" s="89">
        <v>150</v>
      </c>
      <c r="J69" s="89">
        <f t="shared" ref="J69" si="2">G69*H69*I69</f>
        <v>750</v>
      </c>
    </row>
    <row r="70" spans="1:10" ht="45" customHeight="1" x14ac:dyDescent="0.25">
      <c r="A70" s="80"/>
      <c r="B70" s="81"/>
      <c r="C70" s="82"/>
      <c r="D70" s="24" t="s">
        <v>92</v>
      </c>
      <c r="E70" s="81"/>
      <c r="F70" s="81"/>
      <c r="G70" s="81"/>
      <c r="H70" s="81"/>
      <c r="I70" s="89"/>
      <c r="J70" s="89"/>
    </row>
    <row r="71" spans="1:10" ht="193.5" customHeight="1" x14ac:dyDescent="0.25">
      <c r="A71" s="34"/>
      <c r="B71" s="26">
        <v>29</v>
      </c>
      <c r="C71" s="29" t="s">
        <v>93</v>
      </c>
      <c r="D71" s="30" t="s">
        <v>94</v>
      </c>
      <c r="E71" s="26">
        <v>24996</v>
      </c>
      <c r="F71" s="26" t="s">
        <v>95</v>
      </c>
      <c r="G71" s="26">
        <v>1</v>
      </c>
      <c r="H71" s="26">
        <v>1</v>
      </c>
      <c r="I71" s="27">
        <v>201</v>
      </c>
      <c r="J71" s="27">
        <f>G71*H71*I71</f>
        <v>201</v>
      </c>
    </row>
    <row r="72" spans="1:10" ht="31.5" customHeight="1" x14ac:dyDescent="0.25">
      <c r="A72" s="64"/>
      <c r="B72" s="107" t="s">
        <v>48</v>
      </c>
      <c r="C72" s="108"/>
      <c r="D72" s="108"/>
      <c r="E72" s="108"/>
      <c r="F72" s="108"/>
      <c r="G72" s="108"/>
      <c r="H72" s="108"/>
      <c r="I72" s="109"/>
      <c r="J72" s="28">
        <f>SUM(J65:J71)</f>
        <v>3701</v>
      </c>
    </row>
    <row r="73" spans="1:10" ht="18.75" x14ac:dyDescent="0.25">
      <c r="A73" s="31"/>
    </row>
    <row r="74" spans="1:10" ht="36" customHeight="1" x14ac:dyDescent="0.25">
      <c r="A74" s="40"/>
      <c r="B74" s="74" t="s">
        <v>110</v>
      </c>
      <c r="C74" s="74"/>
      <c r="D74" s="74"/>
      <c r="E74" s="74"/>
      <c r="F74" s="74"/>
      <c r="G74" s="74"/>
      <c r="H74" s="74"/>
      <c r="I74" s="74"/>
      <c r="J74" s="74"/>
    </row>
    <row r="75" spans="1:10" ht="43.5" customHeight="1" x14ac:dyDescent="0.25">
      <c r="A75" s="80"/>
      <c r="B75" s="77" t="s">
        <v>8</v>
      </c>
      <c r="C75" s="77" t="s">
        <v>9</v>
      </c>
      <c r="D75" s="77" t="s">
        <v>10</v>
      </c>
      <c r="E75" s="77" t="s">
        <v>11</v>
      </c>
      <c r="F75" s="21" t="s">
        <v>12</v>
      </c>
      <c r="G75" s="21" t="s">
        <v>50</v>
      </c>
      <c r="H75" s="21" t="s">
        <v>51</v>
      </c>
      <c r="I75" s="21" t="s">
        <v>16</v>
      </c>
      <c r="J75" s="21" t="s">
        <v>18</v>
      </c>
    </row>
    <row r="76" spans="1:10" ht="30.75" customHeight="1" x14ac:dyDescent="0.25">
      <c r="A76" s="80"/>
      <c r="B76" s="77"/>
      <c r="C76" s="77"/>
      <c r="D76" s="77"/>
      <c r="E76" s="77"/>
      <c r="F76" s="21" t="s">
        <v>49</v>
      </c>
      <c r="G76" s="21" t="s">
        <v>15</v>
      </c>
      <c r="H76" s="21" t="s">
        <v>52</v>
      </c>
      <c r="I76" s="21" t="s">
        <v>53</v>
      </c>
      <c r="J76" s="21" t="s">
        <v>54</v>
      </c>
    </row>
    <row r="77" spans="1:10" ht="20.25" customHeight="1" x14ac:dyDescent="0.25">
      <c r="A77" s="80"/>
      <c r="B77" s="77"/>
      <c r="C77" s="77"/>
      <c r="D77" s="77"/>
      <c r="E77" s="77"/>
      <c r="F77" s="21" t="s">
        <v>13</v>
      </c>
      <c r="G77" s="65"/>
      <c r="H77" s="65"/>
      <c r="I77" s="65"/>
      <c r="J77" s="65"/>
    </row>
    <row r="78" spans="1:10" ht="57" customHeight="1" x14ac:dyDescent="0.25">
      <c r="A78" s="34"/>
      <c r="B78" s="22">
        <v>30</v>
      </c>
      <c r="C78" s="23" t="s">
        <v>96</v>
      </c>
      <c r="D78" s="22">
        <v>3697</v>
      </c>
      <c r="E78" s="22" t="s">
        <v>97</v>
      </c>
      <c r="F78" s="22">
        <v>5</v>
      </c>
      <c r="G78" s="22">
        <v>60</v>
      </c>
      <c r="H78" s="22">
        <f>F78*G78</f>
        <v>300</v>
      </c>
      <c r="I78" s="25">
        <v>35</v>
      </c>
      <c r="J78" s="25">
        <f>H78*I78</f>
        <v>10500</v>
      </c>
    </row>
    <row r="79" spans="1:10" ht="62.25" customHeight="1" x14ac:dyDescent="0.25">
      <c r="A79" s="34"/>
      <c r="B79" s="43">
        <v>31</v>
      </c>
      <c r="C79" s="44" t="s">
        <v>112</v>
      </c>
      <c r="D79" s="43">
        <v>3697</v>
      </c>
      <c r="E79" s="43" t="s">
        <v>98</v>
      </c>
      <c r="F79" s="43">
        <v>1</v>
      </c>
      <c r="G79" s="43">
        <v>18</v>
      </c>
      <c r="H79" s="26">
        <f t="shared" ref="H79" si="3">F79*G79</f>
        <v>18</v>
      </c>
      <c r="I79" s="45">
        <v>11</v>
      </c>
      <c r="J79" s="27">
        <f t="shared" ref="J79:J80" si="4">H79*I79</f>
        <v>198</v>
      </c>
    </row>
    <row r="80" spans="1:10" ht="52.5" customHeight="1" x14ac:dyDescent="0.25">
      <c r="A80" s="34"/>
      <c r="B80" s="22">
        <v>32</v>
      </c>
      <c r="C80" s="66" t="s">
        <v>99</v>
      </c>
      <c r="D80" s="22">
        <v>3697</v>
      </c>
      <c r="E80" s="22" t="s">
        <v>100</v>
      </c>
      <c r="F80" s="22">
        <v>1</v>
      </c>
      <c r="G80" s="22">
        <v>31</v>
      </c>
      <c r="H80" s="22">
        <v>31</v>
      </c>
      <c r="I80" s="25">
        <v>19</v>
      </c>
      <c r="J80" s="25">
        <f t="shared" si="4"/>
        <v>589</v>
      </c>
    </row>
    <row r="81" spans="1:10" ht="35.25" customHeight="1" x14ac:dyDescent="0.25">
      <c r="A81" s="33"/>
      <c r="B81" s="20"/>
      <c r="C81" s="20" t="s">
        <v>55</v>
      </c>
      <c r="D81" s="20"/>
      <c r="E81" s="20"/>
      <c r="F81" s="20"/>
      <c r="G81" s="20"/>
      <c r="H81" s="20"/>
      <c r="I81" s="20"/>
      <c r="J81" s="67">
        <f>SUM(J78:J80)</f>
        <v>11287</v>
      </c>
    </row>
    <row r="82" spans="1:10" ht="18.75" x14ac:dyDescent="0.25">
      <c r="A82" s="31"/>
    </row>
    <row r="83" spans="1:10" ht="45" customHeight="1" x14ac:dyDescent="0.25">
      <c r="A83" s="32"/>
      <c r="B83" s="75" t="s">
        <v>56</v>
      </c>
      <c r="C83" s="75"/>
      <c r="D83" s="75"/>
      <c r="E83" s="75"/>
      <c r="F83" s="75"/>
      <c r="G83" s="75"/>
      <c r="H83" s="75"/>
      <c r="I83" s="75"/>
      <c r="J83" s="75"/>
    </row>
    <row r="84" spans="1:10" ht="18.75" x14ac:dyDescent="0.25">
      <c r="A84" s="1"/>
    </row>
    <row r="85" spans="1:10" ht="39.75" customHeight="1" x14ac:dyDescent="0.25">
      <c r="A85" s="40"/>
      <c r="B85" s="74" t="s">
        <v>105</v>
      </c>
      <c r="C85" s="74"/>
      <c r="D85" s="74"/>
      <c r="E85" s="74"/>
      <c r="F85" s="74"/>
      <c r="G85" s="74"/>
      <c r="H85" s="74"/>
      <c r="I85" s="74"/>
    </row>
    <row r="86" spans="1:10" ht="30" x14ac:dyDescent="0.25">
      <c r="A86" s="80"/>
      <c r="B86" s="77" t="s">
        <v>8</v>
      </c>
      <c r="C86" s="77" t="s">
        <v>9</v>
      </c>
      <c r="D86" s="77" t="s">
        <v>10</v>
      </c>
      <c r="E86" s="77" t="s">
        <v>11</v>
      </c>
      <c r="F86" s="21" t="s">
        <v>57</v>
      </c>
      <c r="G86" s="21" t="s">
        <v>58</v>
      </c>
      <c r="H86" s="21" t="s">
        <v>16</v>
      </c>
      <c r="I86" s="21" t="s">
        <v>59</v>
      </c>
    </row>
    <row r="87" spans="1:10" ht="27.75" customHeight="1" x14ac:dyDescent="0.25">
      <c r="A87" s="80"/>
      <c r="B87" s="77"/>
      <c r="C87" s="77"/>
      <c r="D87" s="77"/>
      <c r="E87" s="77"/>
      <c r="F87" s="21" t="s">
        <v>13</v>
      </c>
      <c r="G87" s="21" t="s">
        <v>15</v>
      </c>
      <c r="H87" s="21" t="s">
        <v>17</v>
      </c>
      <c r="I87" s="21" t="s">
        <v>19</v>
      </c>
    </row>
    <row r="88" spans="1:10" ht="182.25" customHeight="1" x14ac:dyDescent="0.25">
      <c r="A88" s="34"/>
      <c r="B88" s="22">
        <v>33</v>
      </c>
      <c r="C88" s="23" t="s">
        <v>101</v>
      </c>
      <c r="D88" s="22">
        <v>25089</v>
      </c>
      <c r="E88" s="22" t="s">
        <v>102</v>
      </c>
      <c r="F88" s="22">
        <v>1</v>
      </c>
      <c r="G88" s="22">
        <v>5</v>
      </c>
      <c r="H88" s="25">
        <v>1000</v>
      </c>
      <c r="I88" s="25">
        <f>F88*G88*H88</f>
        <v>5000</v>
      </c>
    </row>
    <row r="89" spans="1:10" ht="184.5" customHeight="1" x14ac:dyDescent="0.25">
      <c r="A89" s="34"/>
      <c r="B89" s="43">
        <v>34</v>
      </c>
      <c r="C89" s="44" t="s">
        <v>103</v>
      </c>
      <c r="D89" s="43">
        <v>25089</v>
      </c>
      <c r="E89" s="43" t="s">
        <v>102</v>
      </c>
      <c r="F89" s="43">
        <v>1</v>
      </c>
      <c r="G89" s="43">
        <v>6</v>
      </c>
      <c r="H89" s="45">
        <v>700</v>
      </c>
      <c r="I89" s="27">
        <f>F89*G89*H89</f>
        <v>4200</v>
      </c>
    </row>
    <row r="90" spans="1:10" ht="37.5" customHeight="1" x14ac:dyDescent="0.25">
      <c r="A90" s="68"/>
      <c r="B90" s="76" t="s">
        <v>60</v>
      </c>
      <c r="C90" s="76"/>
      <c r="D90" s="76"/>
      <c r="E90" s="76"/>
      <c r="F90" s="76"/>
      <c r="G90" s="76"/>
      <c r="H90" s="76"/>
      <c r="I90" s="69">
        <f>SUM(I88:I89)</f>
        <v>9200</v>
      </c>
    </row>
    <row r="91" spans="1:10" ht="18.75" x14ac:dyDescent="0.25">
      <c r="A91" s="31"/>
    </row>
    <row r="92" spans="1:10" ht="18.75" x14ac:dyDescent="0.25">
      <c r="A92" s="31"/>
    </row>
    <row r="93" spans="1:10" ht="18.75" x14ac:dyDescent="0.25">
      <c r="A93" s="1"/>
    </row>
    <row r="94" spans="1:10" ht="31.5" customHeight="1" x14ac:dyDescent="0.25">
      <c r="A94"/>
      <c r="B94" s="94" t="s">
        <v>61</v>
      </c>
      <c r="C94" s="94"/>
      <c r="D94" s="94"/>
    </row>
    <row r="95" spans="1:10" ht="15.75" x14ac:dyDescent="0.25">
      <c r="A95" s="85"/>
      <c r="B95" s="86"/>
      <c r="C95" s="87"/>
    </row>
    <row r="96" spans="1:10" ht="78.75" customHeight="1" x14ac:dyDescent="0.25">
      <c r="A96"/>
      <c r="B96" s="42" t="s">
        <v>7</v>
      </c>
      <c r="C96" s="42" t="s">
        <v>106</v>
      </c>
      <c r="D96" s="14" t="s">
        <v>62</v>
      </c>
    </row>
    <row r="97" spans="1:4" ht="31.5" customHeight="1" x14ac:dyDescent="0.25">
      <c r="A97"/>
      <c r="B97" s="93">
        <v>1</v>
      </c>
      <c r="C97" s="72" t="s">
        <v>63</v>
      </c>
      <c r="D97" s="70">
        <f>I32</f>
        <v>30700</v>
      </c>
    </row>
    <row r="98" spans="1:4" ht="31.5" customHeight="1" x14ac:dyDescent="0.25">
      <c r="A98"/>
      <c r="B98" s="93"/>
      <c r="C98" s="72" t="s">
        <v>64</v>
      </c>
      <c r="D98" s="70">
        <f>J60</f>
        <v>75683.209999999992</v>
      </c>
    </row>
    <row r="99" spans="1:4" ht="34.5" customHeight="1" x14ac:dyDescent="0.25">
      <c r="A99"/>
      <c r="B99" s="93"/>
      <c r="C99" s="72" t="s">
        <v>65</v>
      </c>
      <c r="D99" s="70">
        <f>J72</f>
        <v>3701</v>
      </c>
    </row>
    <row r="100" spans="1:4" ht="31.5" customHeight="1" x14ac:dyDescent="0.25">
      <c r="A100"/>
      <c r="B100" s="93"/>
      <c r="C100" s="72" t="s">
        <v>66</v>
      </c>
      <c r="D100" s="70">
        <f>J81</f>
        <v>11287</v>
      </c>
    </row>
    <row r="101" spans="1:4" ht="31.5" customHeight="1" x14ac:dyDescent="0.25">
      <c r="A101"/>
      <c r="B101" s="93" t="s">
        <v>67</v>
      </c>
      <c r="C101" s="93"/>
      <c r="D101" s="70">
        <f>SUM(D97:D100)</f>
        <v>121371.20999999999</v>
      </c>
    </row>
    <row r="102" spans="1:4" ht="18.75" x14ac:dyDescent="0.25">
      <c r="A102"/>
      <c r="B102" s="1"/>
    </row>
    <row r="103" spans="1:4" ht="78.75" customHeight="1" x14ac:dyDescent="0.25">
      <c r="A103"/>
      <c r="B103" s="42" t="s">
        <v>7</v>
      </c>
      <c r="C103" s="42" t="s">
        <v>106</v>
      </c>
      <c r="D103" s="14" t="s">
        <v>62</v>
      </c>
    </row>
    <row r="104" spans="1:4" ht="31.5" customHeight="1" x14ac:dyDescent="0.25">
      <c r="A104"/>
      <c r="B104" s="71">
        <v>2</v>
      </c>
      <c r="C104" s="72" t="s">
        <v>68</v>
      </c>
      <c r="D104" s="70">
        <f>I90</f>
        <v>9200</v>
      </c>
    </row>
    <row r="105" spans="1:4" ht="31.5" customHeight="1" x14ac:dyDescent="0.25">
      <c r="A105"/>
      <c r="B105" s="93" t="s">
        <v>69</v>
      </c>
      <c r="C105" s="93"/>
      <c r="D105" s="70">
        <f>D104</f>
        <v>9200</v>
      </c>
    </row>
    <row r="106" spans="1:4" ht="18.75" x14ac:dyDescent="0.25">
      <c r="A106"/>
      <c r="B106" s="1"/>
    </row>
    <row r="107" spans="1:4" ht="47.25" customHeight="1" x14ac:dyDescent="0.25">
      <c r="A107"/>
      <c r="B107" s="84" t="s">
        <v>70</v>
      </c>
      <c r="C107" s="84"/>
      <c r="D107" s="73">
        <f>D101+D105</f>
        <v>130571.20999999999</v>
      </c>
    </row>
    <row r="108" spans="1:4" ht="18.75" x14ac:dyDescent="0.25">
      <c r="A108" s="1"/>
    </row>
    <row r="109" spans="1:4" x14ac:dyDescent="0.25">
      <c r="A109"/>
    </row>
    <row r="110" spans="1:4" x14ac:dyDescent="0.25">
      <c r="A110"/>
    </row>
    <row r="111" spans="1:4" x14ac:dyDescent="0.25">
      <c r="A111"/>
    </row>
    <row r="112" spans="1:4"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row r="185" spans="1:1" x14ac:dyDescent="0.25">
      <c r="A185"/>
    </row>
    <row r="186" spans="1:1" x14ac:dyDescent="0.25">
      <c r="A186"/>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sheetData>
  <mergeCells count="86">
    <mergeCell ref="A65:A66"/>
    <mergeCell ref="B13:H13"/>
    <mergeCell ref="J69:J70"/>
    <mergeCell ref="B72:I72"/>
    <mergeCell ref="A75:A77"/>
    <mergeCell ref="B75:B77"/>
    <mergeCell ref="G67:G68"/>
    <mergeCell ref="H67:H68"/>
    <mergeCell ref="B17:H17"/>
    <mergeCell ref="B19:H19"/>
    <mergeCell ref="B21:H21"/>
    <mergeCell ref="B23:G23"/>
    <mergeCell ref="B25:H25"/>
    <mergeCell ref="A9:I9"/>
    <mergeCell ref="A10:I10"/>
    <mergeCell ref="A11:I11"/>
    <mergeCell ref="B105:C105"/>
    <mergeCell ref="B101:C101"/>
    <mergeCell ref="B97:B100"/>
    <mergeCell ref="B94:D94"/>
    <mergeCell ref="I65:I66"/>
    <mergeCell ref="A67:A68"/>
    <mergeCell ref="B67:B68"/>
    <mergeCell ref="C67:C68"/>
    <mergeCell ref="E67:E68"/>
    <mergeCell ref="F67:F68"/>
    <mergeCell ref="A86:A87"/>
    <mergeCell ref="B86:B87"/>
    <mergeCell ref="C86:C87"/>
    <mergeCell ref="A1:I1"/>
    <mergeCell ref="A4:I4"/>
    <mergeCell ref="A5:I5"/>
    <mergeCell ref="A6:I6"/>
    <mergeCell ref="A7:I7"/>
    <mergeCell ref="A8:I8"/>
    <mergeCell ref="B107:C107"/>
    <mergeCell ref="A95:C95"/>
    <mergeCell ref="C75:C77"/>
    <mergeCell ref="D75:D77"/>
    <mergeCell ref="E75:E77"/>
    <mergeCell ref="I67:I68"/>
    <mergeCell ref="A69:A70"/>
    <mergeCell ref="B69:B70"/>
    <mergeCell ref="C69:C70"/>
    <mergeCell ref="E69:E70"/>
    <mergeCell ref="F69:F70"/>
    <mergeCell ref="G69:G70"/>
    <mergeCell ref="H69:H70"/>
    <mergeCell ref="I69:I70"/>
    <mergeCell ref="H65:H66"/>
    <mergeCell ref="A63:A64"/>
    <mergeCell ref="B63:B64"/>
    <mergeCell ref="C63:C64"/>
    <mergeCell ref="D63:D64"/>
    <mergeCell ref="E63:E64"/>
    <mergeCell ref="B26:I26"/>
    <mergeCell ref="B32:H32"/>
    <mergeCell ref="B60:I60"/>
    <mergeCell ref="A35:A36"/>
    <mergeCell ref="B35:B36"/>
    <mergeCell ref="C35:C36"/>
    <mergeCell ref="D35:D36"/>
    <mergeCell ref="E35:E36"/>
    <mergeCell ref="A28:A29"/>
    <mergeCell ref="B28:B29"/>
    <mergeCell ref="C28:C29"/>
    <mergeCell ref="D28:D29"/>
    <mergeCell ref="E28:E29"/>
    <mergeCell ref="B34:J34"/>
    <mergeCell ref="B15:H15"/>
    <mergeCell ref="B74:J74"/>
    <mergeCell ref="B83:J83"/>
    <mergeCell ref="B85:I85"/>
    <mergeCell ref="B90:H90"/>
    <mergeCell ref="F35:F36"/>
    <mergeCell ref="F63:F64"/>
    <mergeCell ref="B62:J62"/>
    <mergeCell ref="B65:B66"/>
    <mergeCell ref="C65:C66"/>
    <mergeCell ref="E65:E66"/>
    <mergeCell ref="F65:F66"/>
    <mergeCell ref="G65:G66"/>
    <mergeCell ref="J67:J68"/>
    <mergeCell ref="J65:J66"/>
    <mergeCell ref="D86:D87"/>
    <mergeCell ref="E86:E87"/>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8</vt:i4>
      </vt:variant>
    </vt:vector>
  </HeadingPairs>
  <TitlesOfParts>
    <vt:vector size="9" baseType="lpstr">
      <vt:lpstr>Planilha1</vt:lpstr>
      <vt:lpstr>Planilha1!RefPro_8Yn6sYLJHSNnBtEN</vt:lpstr>
      <vt:lpstr>Planilha1!RefPro_ARKwLD6a4NA5tmd8</vt:lpstr>
      <vt:lpstr>Planilha1!RefPro_bdkenZTwdFVYZjgn</vt:lpstr>
      <vt:lpstr>Planilha1!RefPro_bM3QoXAewu0EzMmM</vt:lpstr>
      <vt:lpstr>Planilha1!RefPro_cMrNAer3Vt4FrT3c</vt:lpstr>
      <vt:lpstr>Planilha1!RefPro_dOIeLbzTxoBcwL97</vt:lpstr>
      <vt:lpstr>Planilha1!RefPro_EIR7dSXxlCxh5zFu</vt:lpstr>
      <vt:lpstr>Planilha1!RefPro_rMrtmwgGR3a6EY4I</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Tereza Souza Mendes</cp:lastModifiedBy>
  <dcterms:created xsi:type="dcterms:W3CDTF">2024-09-20T11:04:18Z</dcterms:created>
  <dcterms:modified xsi:type="dcterms:W3CDTF">2024-11-27T14:16:40Z</dcterms:modified>
</cp:coreProperties>
</file>