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curitiba\arquivos\Privado\CPL\2025\PROCESSO ADMINISTRATIVO\13472023-24 - MATERIAIS E EQUIPAMENTOS DE TIC\1. Edital do Pregão Eletrônico nº 90.015-2025\"/>
    </mc:Choice>
  </mc:AlternateContent>
  <xr:revisionPtr revIDLastSave="0" documentId="13_ncr:1_{50E943A4-0444-448B-B0A4-149F13064446}" xr6:coauthVersionLast="47" xr6:coauthVersionMax="47" xr10:uidLastSave="{00000000-0000-0000-0000-000000000000}"/>
  <bookViews>
    <workbookView xWindow="20370" yWindow="-15" windowWidth="29040" windowHeight="15990" xr2:uid="{E21EB09E-0136-46EC-AA97-46E932382EF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3" i="1" l="1"/>
  <c r="G562" i="1"/>
  <c r="E562" i="1"/>
  <c r="C562" i="1"/>
  <c r="C561" i="1"/>
  <c r="G560" i="1"/>
  <c r="E560" i="1"/>
  <c r="C560" i="1"/>
  <c r="G559" i="1"/>
  <c r="E559" i="1"/>
  <c r="C559" i="1"/>
  <c r="G558" i="1"/>
  <c r="E558" i="1"/>
  <c r="C558" i="1"/>
  <c r="G557" i="1"/>
  <c r="E557" i="1"/>
  <c r="C557" i="1"/>
  <c r="G556" i="1"/>
  <c r="E556" i="1"/>
  <c r="C556" i="1"/>
  <c r="G555" i="1"/>
  <c r="E555" i="1"/>
  <c r="C555" i="1"/>
  <c r="G554" i="1"/>
  <c r="E554" i="1"/>
  <c r="C554" i="1"/>
  <c r="C553" i="1"/>
  <c r="C552" i="1"/>
  <c r="C551" i="1"/>
  <c r="G550" i="1"/>
  <c r="E550" i="1"/>
  <c r="C550" i="1"/>
  <c r="AB539" i="1"/>
  <c r="AB540" i="1"/>
  <c r="AB541" i="1"/>
  <c r="AB538" i="1"/>
  <c r="L530" i="1"/>
  <c r="K530" i="1"/>
  <c r="J530" i="1"/>
  <c r="L527" i="1"/>
  <c r="L528" i="1"/>
  <c r="L529" i="1"/>
  <c r="K527" i="1"/>
  <c r="K528" i="1"/>
  <c r="K529" i="1"/>
  <c r="J527" i="1"/>
  <c r="J528" i="1"/>
  <c r="J529" i="1"/>
  <c r="H527" i="1"/>
  <c r="H528" i="1"/>
  <c r="H529" i="1"/>
  <c r="L526" i="1"/>
  <c r="K526" i="1"/>
  <c r="J526" i="1"/>
  <c r="H526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01" i="1"/>
  <c r="I493" i="1"/>
  <c r="K483" i="1"/>
  <c r="K484" i="1"/>
  <c r="K485" i="1"/>
  <c r="K489" i="1"/>
  <c r="K491" i="1"/>
  <c r="K492" i="1"/>
  <c r="J481" i="1"/>
  <c r="J482" i="1"/>
  <c r="K482" i="1" s="1"/>
  <c r="J483" i="1"/>
  <c r="J484" i="1"/>
  <c r="J485" i="1"/>
  <c r="J486" i="1"/>
  <c r="K486" i="1" s="1"/>
  <c r="J487" i="1"/>
  <c r="K487" i="1" s="1"/>
  <c r="J488" i="1"/>
  <c r="K488" i="1" s="1"/>
  <c r="J489" i="1"/>
  <c r="J490" i="1"/>
  <c r="K490" i="1" s="1"/>
  <c r="J491" i="1"/>
  <c r="J492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J480" i="1"/>
  <c r="K480" i="1" s="1"/>
  <c r="I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80" i="1"/>
  <c r="AB461" i="1"/>
  <c r="AB462" i="1"/>
  <c r="AB463" i="1"/>
  <c r="AB464" i="1"/>
  <c r="AB465" i="1"/>
  <c r="AB466" i="1"/>
  <c r="AB467" i="1"/>
  <c r="AB460" i="1"/>
  <c r="L452" i="1"/>
  <c r="K452" i="1"/>
  <c r="J452" i="1"/>
  <c r="L445" i="1"/>
  <c r="L446" i="1"/>
  <c r="L447" i="1"/>
  <c r="L448" i="1"/>
  <c r="L449" i="1"/>
  <c r="L450" i="1"/>
  <c r="L451" i="1"/>
  <c r="L444" i="1"/>
  <c r="K445" i="1"/>
  <c r="K446" i="1"/>
  <c r="K447" i="1"/>
  <c r="K448" i="1"/>
  <c r="K449" i="1"/>
  <c r="K450" i="1"/>
  <c r="K451" i="1"/>
  <c r="K444" i="1"/>
  <c r="J448" i="1"/>
  <c r="J446" i="1"/>
  <c r="J445" i="1"/>
  <c r="J447" i="1"/>
  <c r="J449" i="1"/>
  <c r="J450" i="1"/>
  <c r="J451" i="1"/>
  <c r="J444" i="1"/>
  <c r="H445" i="1"/>
  <c r="H446" i="1"/>
  <c r="H447" i="1"/>
  <c r="H448" i="1"/>
  <c r="H449" i="1"/>
  <c r="H450" i="1"/>
  <c r="H451" i="1"/>
  <c r="H444" i="1"/>
  <c r="AB431" i="1"/>
  <c r="AB430" i="1"/>
  <c r="L422" i="1"/>
  <c r="K422" i="1"/>
  <c r="J422" i="1"/>
  <c r="L421" i="1"/>
  <c r="K421" i="1"/>
  <c r="J421" i="1"/>
  <c r="H421" i="1"/>
  <c r="L420" i="1"/>
  <c r="K420" i="1"/>
  <c r="J420" i="1"/>
  <c r="H420" i="1"/>
  <c r="AB409" i="1"/>
  <c r="AB408" i="1"/>
  <c r="L400" i="1"/>
  <c r="K400" i="1"/>
  <c r="J400" i="1"/>
  <c r="L399" i="1"/>
  <c r="K399" i="1"/>
  <c r="J399" i="1"/>
  <c r="H399" i="1"/>
  <c r="L398" i="1"/>
  <c r="K398" i="1"/>
  <c r="J398" i="1"/>
  <c r="H398" i="1"/>
  <c r="AB387" i="1"/>
  <c r="AB386" i="1"/>
  <c r="L378" i="1"/>
  <c r="K378" i="1"/>
  <c r="J378" i="1"/>
  <c r="L377" i="1"/>
  <c r="K377" i="1"/>
  <c r="J377" i="1"/>
  <c r="H377" i="1"/>
  <c r="L376" i="1"/>
  <c r="K376" i="1"/>
  <c r="J376" i="1"/>
  <c r="H376" i="1"/>
  <c r="AB365" i="1"/>
  <c r="AB364" i="1"/>
  <c r="L356" i="1"/>
  <c r="K356" i="1"/>
  <c r="J356" i="1"/>
  <c r="L355" i="1"/>
  <c r="L354" i="1"/>
  <c r="K355" i="1"/>
  <c r="J355" i="1"/>
  <c r="K354" i="1"/>
  <c r="J354" i="1"/>
  <c r="H355" i="1"/>
  <c r="H354" i="1"/>
  <c r="AB341" i="1"/>
  <c r="AB342" i="1"/>
  <c r="AB343" i="1"/>
  <c r="AB340" i="1"/>
  <c r="K332" i="1"/>
  <c r="J332" i="1"/>
  <c r="I332" i="1"/>
  <c r="K329" i="1"/>
  <c r="K330" i="1"/>
  <c r="K331" i="1"/>
  <c r="J329" i="1"/>
  <c r="J330" i="1"/>
  <c r="J331" i="1"/>
  <c r="I329" i="1"/>
  <c r="I330" i="1"/>
  <c r="I331" i="1"/>
  <c r="K328" i="1"/>
  <c r="J328" i="1"/>
  <c r="I328" i="1"/>
  <c r="G329" i="1"/>
  <c r="G330" i="1"/>
  <c r="G331" i="1"/>
  <c r="G328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05" i="1"/>
  <c r="K297" i="1"/>
  <c r="J297" i="1"/>
  <c r="I297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K284" i="1"/>
  <c r="J284" i="1"/>
  <c r="I284" i="1"/>
  <c r="G28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34" i="1"/>
  <c r="I226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9" i="1"/>
  <c r="K210" i="1"/>
  <c r="K211" i="1"/>
  <c r="K212" i="1"/>
  <c r="K213" i="1"/>
  <c r="K214" i="1"/>
  <c r="K215" i="1"/>
  <c r="K216" i="1"/>
  <c r="K218" i="1"/>
  <c r="K219" i="1"/>
  <c r="K220" i="1"/>
  <c r="K221" i="1"/>
  <c r="K222" i="1"/>
  <c r="K223" i="1"/>
  <c r="K224" i="1"/>
  <c r="K225" i="1"/>
  <c r="J187" i="1"/>
  <c r="K187" i="1" s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K208" i="1" s="1"/>
  <c r="J209" i="1"/>
  <c r="J210" i="1"/>
  <c r="J211" i="1"/>
  <c r="J212" i="1"/>
  <c r="J213" i="1"/>
  <c r="J214" i="1"/>
  <c r="J215" i="1"/>
  <c r="J216" i="1"/>
  <c r="J217" i="1"/>
  <c r="K217" i="1" s="1"/>
  <c r="J218" i="1"/>
  <c r="J219" i="1"/>
  <c r="J220" i="1"/>
  <c r="J221" i="1"/>
  <c r="J222" i="1"/>
  <c r="J223" i="1"/>
  <c r="J224" i="1"/>
  <c r="J225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K186" i="1"/>
  <c r="J186" i="1"/>
  <c r="I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186" i="1"/>
  <c r="AB168" i="1"/>
  <c r="AB169" i="1"/>
  <c r="AB170" i="1"/>
  <c r="AB171" i="1"/>
  <c r="AB172" i="1"/>
  <c r="AB173" i="1"/>
  <c r="AB174" i="1"/>
  <c r="AB175" i="1"/>
  <c r="AB167" i="1"/>
  <c r="I159" i="1"/>
  <c r="K151" i="1"/>
  <c r="K152" i="1"/>
  <c r="K159" i="1" s="1"/>
  <c r="K153" i="1"/>
  <c r="K154" i="1"/>
  <c r="K155" i="1"/>
  <c r="K156" i="1"/>
  <c r="K157" i="1"/>
  <c r="K158" i="1"/>
  <c r="K150" i="1"/>
  <c r="J151" i="1"/>
  <c r="J152" i="1"/>
  <c r="J159" i="1" s="1"/>
  <c r="E552" i="1" s="1"/>
  <c r="G552" i="1" s="1"/>
  <c r="J153" i="1"/>
  <c r="J154" i="1"/>
  <c r="J155" i="1"/>
  <c r="J156" i="1"/>
  <c r="J157" i="1"/>
  <c r="J158" i="1"/>
  <c r="J150" i="1"/>
  <c r="I151" i="1"/>
  <c r="I152" i="1"/>
  <c r="I153" i="1"/>
  <c r="I154" i="1"/>
  <c r="I155" i="1"/>
  <c r="I156" i="1"/>
  <c r="I157" i="1"/>
  <c r="I158" i="1"/>
  <c r="I150" i="1"/>
  <c r="G151" i="1"/>
  <c r="G152" i="1"/>
  <c r="G153" i="1"/>
  <c r="G154" i="1"/>
  <c r="G155" i="1"/>
  <c r="G156" i="1"/>
  <c r="G157" i="1"/>
  <c r="G158" i="1"/>
  <c r="G15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I115" i="1"/>
  <c r="K99" i="1"/>
  <c r="K100" i="1"/>
  <c r="K101" i="1"/>
  <c r="K102" i="1"/>
  <c r="K103" i="1"/>
  <c r="K104" i="1"/>
  <c r="K105" i="1"/>
  <c r="K106" i="1"/>
  <c r="K107" i="1"/>
  <c r="K108" i="1"/>
  <c r="K109" i="1"/>
  <c r="K111" i="1"/>
  <c r="K112" i="1"/>
  <c r="K113" i="1"/>
  <c r="K114" i="1"/>
  <c r="K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5" i="1" s="1"/>
  <c r="E551" i="1" s="1"/>
  <c r="G551" i="1" s="1"/>
  <c r="J111" i="1"/>
  <c r="J112" i="1"/>
  <c r="J113" i="1"/>
  <c r="J114" i="1"/>
  <c r="J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98" i="1"/>
  <c r="AB87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59" i="1"/>
  <c r="K51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J51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I51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K22" i="1"/>
  <c r="J22" i="1"/>
  <c r="I22" i="1"/>
  <c r="G22" i="1"/>
  <c r="K110" i="1" l="1"/>
  <c r="K115" i="1" s="1"/>
  <c r="J493" i="1"/>
  <c r="E561" i="1" s="1"/>
  <c r="G561" i="1" s="1"/>
  <c r="K481" i="1"/>
  <c r="K493" i="1" s="1"/>
  <c r="K226" i="1"/>
  <c r="J226" i="1"/>
  <c r="E553" i="1" s="1"/>
  <c r="E563" i="1" l="1"/>
  <c r="G563" i="1" s="1"/>
  <c r="G564" i="1" s="1"/>
  <c r="G553" i="1"/>
</calcChain>
</file>

<file path=xl/sharedStrings.xml><?xml version="1.0" encoding="utf-8"?>
<sst xmlns="http://schemas.openxmlformats.org/spreadsheetml/2006/main" count="1250" uniqueCount="298">
  <si>
    <t>ANEXO II - MODELO DE PROPOSTA DE PREÇOS</t>
  </si>
  <si>
    <t>PROPOSTA DE PREÇOS</t>
  </si>
  <si>
    <t>ÓRGÃO LICITANTE: CONSELHO FEDERAL DE ENFERMAGEM (COFEN) – UASG 389320</t>
  </si>
  <si>
    <t>PREGÃO ELETRÔNICO Nº: 90.015/2025 (SRP)</t>
  </si>
  <si>
    <t>GRUPO 1</t>
  </si>
  <si>
    <t>Item</t>
  </si>
  <si>
    <t>Especificação</t>
  </si>
  <si>
    <t>CATMAT/</t>
  </si>
  <si>
    <t>CATSER</t>
  </si>
  <si>
    <t>Unidade de</t>
  </si>
  <si>
    <t>Medida</t>
  </si>
  <si>
    <t>Quantidade Total Cofen</t>
  </si>
  <si>
    <t>(a)</t>
  </si>
  <si>
    <t>Quantidade Total Outros Órgãos </t>
  </si>
  <si>
    <t>(b)</t>
  </si>
  <si>
    <t>Quantidade Total Cofen + Outros Órgãos</t>
  </si>
  <si>
    <t>(c)</t>
  </si>
  <si>
    <t>Valor Unitário</t>
  </si>
  <si>
    <t>(R$)</t>
  </si>
  <si>
    <t>(d)</t>
  </si>
  <si>
    <t>Valor Total Cofen</t>
  </si>
  <si>
    <t>(e) = (a) x (d)</t>
  </si>
  <si>
    <t>Valor Total Outros Órgãos</t>
  </si>
  <si>
    <t>(f) = (b) x (d)</t>
  </si>
  <si>
    <t>Valor Total Cofen + Outros Órgãos</t>
  </si>
  <si>
    <t>(g) = (e) + (f)</t>
  </si>
  <si>
    <t>CAIXA DE CABO DE REDE CAT6​</t>
  </si>
  <si>
    <t>UN</t>
  </si>
  <si>
    <t>CONECTOR RJ45 MACHO CAT. 6 (PACOTE C/ 100 UN)​</t>
  </si>
  <si>
    <t>CONECTOR CAT6 FÊMEA RJ45</t>
  </si>
  <si>
    <t>CONECTOR RJ11 MACHO (PACOTE C/ 100 UN)</t>
  </si>
  <si>
    <t>CABO DE REDE RJ45, CAT.6, 1,5m</t>
  </si>
  <si>
    <t>CABO DE REDE RJ45, CAT.6, 2,5m</t>
  </si>
  <si>
    <t>FILTRO DE LINHA 5 TOMADAS 10A BIVOLT PT VOLTÍMETRO BT</t>
  </si>
  <si>
    <t>FILTRO DE LINHA 5 TOMADAS 10A BIVOLT BT</t>
  </si>
  <si>
    <t>FITA PRETA ORGANIZADOR DE CABOS DUPLA FACE (VELCRO)</t>
  </si>
  <si>
    <t>ABRAÇADEIRA PLÁSTICA EM NYLON (PACOTE C/ 100 UN)</t>
  </si>
  <si>
    <t>KIT PORCA GAIOLA + PARAFUSO (PACOTE C/ 100 UN)</t>
  </si>
  <si>
    <t>FITA ISOLANTE ADESIVA PRETA 18MM X 20M</t>
  </si>
  <si>
    <t>FERRAMENTA DE TERMINAÇÃO 110IDC PUNCHDOWN</t>
  </si>
  <si>
    <t>ALICATE DE CRIMPAGEM RJ-45 CAT5E/CAT6</t>
  </si>
  <si>
    <t>LOCALIZADOR RASTREADOR DE FIO CABOS MULTIFUNCIONAL PORTÁTIL</t>
  </si>
  <si>
    <t>JOGO DE CHAVE FENDA E PHILIPS ELETRICISTA 6 PEÇAS</t>
  </si>
  <si>
    <t>ALICATE DE CORTE DIAGONAL DE 4’’ PARA CORTE</t>
  </si>
  <si>
    <t>ESTILETE PROFISSIONAL</t>
  </si>
  <si>
    <t>CARREGADOR DE PILHAS AA/AAA</t>
  </si>
  <si>
    <t>PILHA RECARREGÁVEL AA PEQUENA COM 4 UNIDADES</t>
  </si>
  <si>
    <t>BATERIA ALCALINA 9V</t>
  </si>
  <si>
    <t>CABO HDMI 5 M PADRÃO 1.4 – PARA PROJETOR MULTIMÍDIA</t>
  </si>
  <si>
    <t>CABO SATA 6 GB/S SATA 3 - UMA PONTA 90 GRAUS | SSD E HD</t>
  </si>
  <si>
    <t>FITA DUPLA FACE DE FIXAÇÃO (PACOTE 1 ROLO)</t>
  </si>
  <si>
    <t>PILHA RECARREGÁVEL AAA PEQUENA COM 4 UN</t>
  </si>
  <si>
    <t>CORDÃO ÓPTICO LC-UPC MULTI MODO DUPLEX, 3M, 50/125 10G</t>
  </si>
  <si>
    <t>CABO ADAPTADOR USB C PARA DISPLAYPORT 1.4 8K 1,8M​</t>
  </si>
  <si>
    <t>CABO ADAPTADOR HUB USB-C PARA DISPLAYPORT 8K 60HZ</t>
  </si>
  <si>
    <t>BATERIA PLACA MÃE 3V CR2032</t>
  </si>
  <si>
    <t>PCT</t>
  </si>
  <si>
    <t>VALOR TOTAL ESTIMADO GRUPO 1 (R$)</t>
  </si>
  <si>
    <t>QUANTIDADE DETALHADA POR ÓRGÃO PARTICIPANTE</t>
  </si>
  <si>
    <t>Coren-AC</t>
  </si>
  <si>
    <t>Coren-AL</t>
  </si>
  <si>
    <t>Coren-AM</t>
  </si>
  <si>
    <t>Coren-BA</t>
  </si>
  <si>
    <t>Coren-CE</t>
  </si>
  <si>
    <t>Coren-DF</t>
  </si>
  <si>
    <t>Coren-ES</t>
  </si>
  <si>
    <t>Coren-GO</t>
  </si>
  <si>
    <t>Coren-MA</t>
  </si>
  <si>
    <t>Coren-MT</t>
  </si>
  <si>
    <t>Coren-MS</t>
  </si>
  <si>
    <t>Coren-MG</t>
  </si>
  <si>
    <t>Coren-PA</t>
  </si>
  <si>
    <t>Coren-PB</t>
  </si>
  <si>
    <t>Coren-PR</t>
  </si>
  <si>
    <t>Coren-PE</t>
  </si>
  <si>
    <t>Coren-PI</t>
  </si>
  <si>
    <t>Coren-RJ</t>
  </si>
  <si>
    <t>Coren-RN</t>
  </si>
  <si>
    <t>Coren-RO</t>
  </si>
  <si>
    <t>Coren-RR</t>
  </si>
  <si>
    <t>Coren-SC</t>
  </si>
  <si>
    <t>Coren-SP</t>
  </si>
  <si>
    <t>Coren-SE</t>
  </si>
  <si>
    <t>Coren-TO</t>
  </si>
  <si>
    <t>Quantidade Total Outros Órgãos</t>
  </si>
  <si>
    <t>GRUPO 2</t>
  </si>
  <si>
    <t>APRESENTADOR COM APONTADOR EM LASER E CONTROLE SEM FIO</t>
  </si>
  <si>
    <t>SMART TV LED 60" POLEGADAS, FULL HD, RESOLUÇÃO 4K</t>
  </si>
  <si>
    <t>PEDESTAL PARA TV E NOTEBOOK COM RODÍZIO</t>
  </si>
  <si>
    <t>PROJETOR PROFISSIONAL</t>
  </si>
  <si>
    <t>SUPORTE ARTICULADO DE PAREDE PARA TV ATÉ 65"</t>
  </si>
  <si>
    <t>SUPORTE DE TETO PARA TV ATÉ 65"</t>
  </si>
  <si>
    <t>SMART TV LED 32" POLEGADAS, FULL HD, RESOLUÇÃO 4K</t>
  </si>
  <si>
    <t>SMART TV LED 43" POLEGADAS, UHD, RESOLUÇÃO 4K</t>
  </si>
  <si>
    <t>SMART TV LED 50" POLEGADAS, UHD, RESOLUÇÃO 4K</t>
  </si>
  <si>
    <t>SMART TV LED 85" POLEGADAS, UHD, RESOLUÇÃO 4K</t>
  </si>
  <si>
    <t>SUPORTE ARTICULADO DE PAREDE PARA TV DE 85"</t>
  </si>
  <si>
    <t>SUPORTE ARTICULADO DE TETO PARA TV DE 85"</t>
  </si>
  <si>
    <t>MONITOR DE VÍDEO 24"</t>
  </si>
  <si>
    <t>TELA DE PROJEÇÃO RETRÁTIL COM TRIPÉ</t>
  </si>
  <si>
    <t>SMART TV LED 55" POLEGADAS, FULL HD, RESOLUÇÃO 4K</t>
  </si>
  <si>
    <t>TRANSMISSOR E RECEPTOR HDMI SEM FIO </t>
  </si>
  <si>
    <t>SUPORTE DE METAL PARA NOTEBOOK</t>
  </si>
  <si>
    <t>VALOR TOTAL ESTIMADO GRUPO 2 (R$)</t>
  </si>
  <si>
    <t>GRUPO 3</t>
  </si>
  <si>
    <t>SWITCH 24 PORTAS RJ-45</t>
  </si>
  <si>
    <t>ROTEADOR WIFI 4G LTE COM SUPORTE A CHIP</t>
  </si>
  <si>
    <t>ACCESS POINT INDOOR WIFI 6</t>
  </si>
  <si>
    <t>SWITCH 8 PORTAS POE RJ45</t>
  </si>
  <si>
    <t>SWITCH 16 PORTAS POE+ 10/100/1000</t>
  </si>
  <si>
    <t>ROTEADOR PoE 10G SFP+</t>
  </si>
  <si>
    <t>ROTEADOR PoE GIGABIT</t>
  </si>
  <si>
    <t>RACK 12U ATÉ 470MM DE PAREDE</t>
  </si>
  <si>
    <t>REGUA DE TOMADAS PARA RACK</t>
  </si>
  <si>
    <t>VALOR TOTAL ESTIMADO GRUPO 3 (R$)</t>
  </si>
  <si>
    <t>GRUPO 4</t>
  </si>
  <si>
    <t>DOCK STATION USB 3.0 CLONE 2 HD'S SSD'S 2.5. 3.5 SATA HDD 35</t>
  </si>
  <si>
    <t>SSD COM CAPACIDADE DE ARMAZENAMENTO DE 120GB</t>
  </si>
  <si>
    <t>HD 6TB SAS 12GBPS</t>
  </si>
  <si>
    <t>HD INTERNO 12TB 256MB SATA 3</t>
  </si>
  <si>
    <t>HD EXTERNO 12TB</t>
  </si>
  <si>
    <t>FITA MAGNÉTICA PARA BACKUP E ARMAZENAMENTO DE DADOS​</t>
  </si>
  <si>
    <t>FITA LTO DE LIMPEZA</t>
  </si>
  <si>
    <t>ADAPTADOR DE REDE GIGABIT PCI EXPRESS</t>
  </si>
  <si>
    <t>ADAPTADOR DE REDE SEM FIO 600MBPS DUAL BAND USB 2.0</t>
  </si>
  <si>
    <t>WEBCAM FULL HD COM MICROFONE EMBUTIDO</t>
  </si>
  <si>
    <t>ESTAÇÃO DE SOLDA ANALÓGICA COM FERRO</t>
  </si>
  <si>
    <t>ÁLCOOL ISOPROPÍLICO, PURO ISOPROPANOL 110ML</t>
  </si>
  <si>
    <t>DOCK STATION ESTAÇÃO CLONE TIPO-C 02 SSD M2 NVME</t>
  </si>
  <si>
    <t>HUB USB 3.0 COM FONTE</t>
  </si>
  <si>
    <t>HUB USB 3.0 SEM FONTE</t>
  </si>
  <si>
    <t>FITA DE BACKUP DE ARMAZENAMENTO 6TB - LTO-7</t>
  </si>
  <si>
    <t>FITA PARA LIMPEZA LTO</t>
  </si>
  <si>
    <t>CABO DE SEGURANÇA (TRAVA COM SEGREDO)</t>
  </si>
  <si>
    <t>ADAPTADOR USB WIFI6</t>
  </si>
  <si>
    <t>MEMÓRIA DDR4 8GB</t>
  </si>
  <si>
    <t>PEN DRIVE USB 64GB, USB 3.0</t>
  </si>
  <si>
    <t>FONE DE OUVIDO COM MICROFONE</t>
  </si>
  <si>
    <t>HD 1.8TB 10K SAS, 12 GBPS</t>
  </si>
  <si>
    <t>LEITORA USB DE CÓDIGO DE BARRA E QR CODE</t>
  </si>
  <si>
    <t>SSD EXTERNO 2TB USB 3.0</t>
  </si>
  <si>
    <t>TECLADO USB</t>
  </si>
  <si>
    <t>CABO ADAPTADOR USB C PARA HDMI 4K 60HZ</t>
  </si>
  <si>
    <t>CABO ADAPTADOR TYPE-C 3 EM 1 USB-C HDMI USB 3.1</t>
  </si>
  <si>
    <t>ADAPTADOR USB-C P/ VGA + USB-C </t>
  </si>
  <si>
    <t>CABO HDMI 3M 8K 60HZ ULTRA</t>
  </si>
  <si>
    <t>IMPRESSORA PORTATIL JATO DE TINTA</t>
  </si>
  <si>
    <t>SSD COM CAPACIDADE MINIMA DE ARMAZENAMENTO DE 960GB</t>
  </si>
  <si>
    <t>SSD COM CAPACIDADE MINIMA DE ARMAZENAMENTO DE 480GB</t>
  </si>
  <si>
    <t>SSD COM CAPACIDADE MINIMA DE ARMAZENAMENTO DE 240GB</t>
  </si>
  <si>
    <t>HEADSET USB COM MICROFONE</t>
  </si>
  <si>
    <t>MOUSE USB</t>
  </si>
  <si>
    <t>CABO USB 3.0 15 METROS</t>
  </si>
  <si>
    <t>ADAPTADOR MULTIPORTAS</t>
  </si>
  <si>
    <t>PENTE DE MEMÓRIA RAM P/ NOTEBOOK 8GB</t>
  </si>
  <si>
    <t>PENTE DE MEMÓRIA RAM P/ NOTEBOOK 16GB</t>
  </si>
  <si>
    <t>VALOR TOTAL ESTIMADO GRUPO 4 (R$)</t>
  </si>
  <si>
    <t> 93</t>
  </si>
  <si>
    <t>GRUPO 5</t>
  </si>
  <si>
    <t xml:space="preserve">Valor Unitário </t>
  </si>
  <si>
    <t>MESA DE SOM DE 48 CANAIS</t>
  </si>
  <si>
    <t>MESA DE SOM DIGITAL DE 40 CANAIS</t>
  </si>
  <si>
    <t>MESA DE SOM DE 24 CANAIS</t>
  </si>
  <si>
    <t>MESA DE SOM DE 22 CANAIS</t>
  </si>
  <si>
    <t>MESA DE SOM DE 14 CANAIS</t>
  </si>
  <si>
    <t>MESA DE SOM DE 12 CANAIS</t>
  </si>
  <si>
    <t>MESA DE SOM DE 8 CANAIS</t>
  </si>
  <si>
    <t>MESA DE SOM ANALÓGICA DE 8 CANAIS - TIPO A</t>
  </si>
  <si>
    <t>MESA DE SOM ANALÓGICA DE 8 CANAIS - TIPO B</t>
  </si>
  <si>
    <t>MESA DE SOM ANALÓGICA DE 4 CANAIS</t>
  </si>
  <si>
    <t>SISTEMA DE SOM PA PORTÁTIL</t>
  </si>
  <si>
    <t>KIT COM 2 MICROFONES SEM FIO</t>
  </si>
  <si>
    <t>CAIXA DE SOM ATIVA</t>
  </si>
  <si>
    <t>VALOR TOTAL ESTIMADO GRUPO 5 (R$)</t>
  </si>
  <si>
    <t>GRUPO 6</t>
  </si>
  <si>
    <t>Valor Unitário (R$)</t>
  </si>
  <si>
    <t>KIT DE VÍDEO CONFERÊNCIA PARA SALAS GRANDES</t>
  </si>
  <si>
    <t>KIT DE VÍDEO CONFERÊNCIA PARA SALAS MÉDIAS</t>
  </si>
  <si>
    <t>CÂMERA DE VÍDEO ROBÓTICA PTZ</t>
  </si>
  <si>
    <t>CONTROLADORA DE CÂMERA REMOTA VIA IP</t>
  </si>
  <si>
    <t>VALOR TOTAL ESTIMADO GRUPO 6 (R$)</t>
  </si>
  <si>
    <t>GRUPO 7</t>
  </si>
  <si>
    <t>CATMAT/ CATSER</t>
  </si>
  <si>
    <t>Forma de</t>
  </si>
  <si>
    <t>Desembolso</t>
  </si>
  <si>
    <t>Valor Total Cofen </t>
  </si>
  <si>
    <t>(e) = (c) x (d)</t>
  </si>
  <si>
    <t>ROTULADOR ETIQUETADORA</t>
  </si>
  <si>
    <t>Único</t>
  </si>
  <si>
    <t>FITA ROTULADOR</t>
  </si>
  <si>
    <t>VALOR TOTAL ESTIMADO GRUPO 7 (R$)</t>
  </si>
  <si>
    <t>GRUPO 7</t>
  </si>
  <si>
    <t>GRUPO 8</t>
  </si>
  <si>
    <t>Quantidade Total Cofen + Outros Órgãos </t>
  </si>
  <si>
    <t>TRANSCEIVER GBIC 10GB - TIPO A</t>
  </si>
  <si>
    <t>SWITCH 48 PORTAS GIGABIT POE, 4X SFP+, LAYER 3, GERENCIÁVEL</t>
  </si>
  <si>
    <t>VALOR TOTAL ESTIMADO GRUPO 8 (R$)</t>
  </si>
  <si>
    <t>GRUPO 9</t>
  </si>
  <si>
    <t>(b) </t>
  </si>
  <si>
    <t>TRANSCEIVER GBIC 10GB - TIPO B</t>
  </si>
  <si>
    <t>SWITCH 48 PORTAS SFP+, 10GBE, 2X QSFP+ 40GBE, 4X QSFP28 100GBe, GERENCIÁVEL, LAYER 3</t>
  </si>
  <si>
    <t>VALOR TOTAL ESTIMADO GRUPO 9 (R$)</t>
  </si>
  <si>
    <t>GRUPO 9</t>
  </si>
  <si>
    <t>GRUPO 10</t>
  </si>
  <si>
    <t>Quantidade Total Cofen</t>
  </si>
  <si>
    <t>BATERIA DE CHUMBO-ÁCIDO REGULADA POR VÁLVULAS (VRLA): tensão: 12V; capacidade nominal: 5Ah; deve possuir resistência a elevadas taxas de descarga e ser capaz de operar em larga faixa de temperatura</t>
  </si>
  <si>
    <t>SERVIÇO DE INSTALAÇÃO DAS BATERIAS FORNECIDAS E MANUTENÇÃO PREVENTIVA/ PREDETIVA DE NOBREAK com as seguintes características: APC, SMART-UPS RT 20000, potência 20 kVA</t>
  </si>
  <si>
    <t>VALOR TOTAL ESTIMADO GRUPO 10 (R$)</t>
  </si>
  <si>
    <t>GRUPO 10</t>
  </si>
  <si>
    <t>BATERIA DE CHUMBO-ÁCIDO (VRLA)</t>
  </si>
  <si>
    <t>GRUPO 11</t>
  </si>
  <si>
    <t>Valor Total</t>
  </si>
  <si>
    <t>Outros Órgãos</t>
  </si>
  <si>
    <t>MONITORES DE VÍDEO LED - LFD</t>
  </si>
  <si>
    <t>SUPORTE DE MONITOR DE VIDEOWALL </t>
  </si>
  <si>
    <t>GERENCIADOR GRÁFICO - PLENÁRIO</t>
  </si>
  <si>
    <t>GERENCIADOR GRÁFICO - AUDITÓRIO</t>
  </si>
  <si>
    <t>SERVIÇO DE INSTALAÇÃO E TREINAMENTO HANDS-ON – PLENÁRIO</t>
  </si>
  <si>
    <r>
      <t>Único</t>
    </r>
    <r>
      <rPr>
        <b/>
        <sz val="11"/>
        <color theme="1"/>
        <rFont val="Aptos Narrow"/>
        <family val="2"/>
        <scheme val="minor"/>
      </rPr>
      <t>​</t>
    </r>
  </si>
  <si>
    <t>SERVIÇO DE INSTALAÇÃO E TREINAMENTO HANDS-ON – AUDITÓRIO</t>
  </si>
  <si>
    <t>ESTRUTURA AUTOPORTANTE COM PAINEL DE ACABAMENTO - PLENÁRIO</t>
  </si>
  <si>
    <t>ESTRUTURA AUTOPORTANTE COM PAINEL DE ACABAMENTO - AUDITÓRIO</t>
  </si>
  <si>
    <t>VALOR TOTAL ESTIMADO GRUPO 11 (R$)</t>
  </si>
  <si>
    <t>GRUPO 11</t>
  </si>
  <si>
    <t>SERVIÇO DE INSTALAÇÃO E REPASSE DE CONHECIMENTO HANDS-ON - PLENÁRIO</t>
  </si>
  <si>
    <t>SERVIÇO DE INSTALAÇÃO E REPASSE DE CONHECIMENTO HANDS-ON - AUDITÓRIO</t>
  </si>
  <si>
    <t>GRUPO 12</t>
  </si>
  <si>
    <t>TRIPÉ UNIVERSAL ARTICULADO PARA CELULAR/CÂMERA</t>
  </si>
  <si>
    <t>KIT SOFTBOX COM GRID + TRIPÉ + SUPORTE + LÂMPADA</t>
  </si>
  <si>
    <t>ESTABILIZADOR GIMBAL DE 3 EIXOS PARA SMARTPHONE</t>
  </si>
  <si>
    <t>KIT MICROFONE DIGITAL COM SUPORTE DE MESA ARTICULADO</t>
  </si>
  <si>
    <t>MICROFONE DE LAPELA SEM FIO</t>
  </si>
  <si>
    <t>MESA DIGITALIZADORA GRAPHICS 10"</t>
  </si>
  <si>
    <t>CABO DE CARREGAMENTO TURBO - LIGHTNING - TIPO C</t>
  </si>
  <si>
    <t>BASTÃO DE LUZ PREENCHIMENTO RGB FOTOGRÁFICO</t>
  </si>
  <si>
    <t> CHROMA KEY + SUPORTE 3M X 2M</t>
  </si>
  <si>
    <t>KIT PLACAS ESPUMA ACÚSTICA 50X50X2CM PRETA (20 PLACAS)</t>
  </si>
  <si>
    <t>SINALIZADOR LUMINOSO PARA ESTÚDIO "GRAVANDO"</t>
  </si>
  <si>
    <t>CABO PARA MICROFONE ROLO 100M</t>
  </si>
  <si>
    <t>MOLDURA INTERATIVA ANTIREFLEXO 85"</t>
  </si>
  <si>
    <t>VALOR TOTAL ESTIMADO GRUPO 12 (R$)</t>
  </si>
  <si>
    <t>SINALIZADOR LUMINOSO PARA ESTÚDIO "GRAVANDO")</t>
  </si>
  <si>
    <t>GRUPO 13</t>
  </si>
  <si>
    <t>GABINETE DE LED P5 OUTDOOR DE 960MM X 960MM X 150MM COMPOSTO POR 18 MÓDULOS DE 320MM X 160MM</t>
  </si>
  <si>
    <t>ESTRUTURA DE SUSTENTAÇÃO E FIXAÇÃO DOS GABINETES NA PAREDE EXTERNA DO PRÉDIO</t>
  </si>
  <si>
    <t>PROCESSADOR E CONTROLADORA</t>
  </si>
  <si>
    <t>SERVIÇO DE INSTALAÇÃO E TREINAMENTO</t>
  </si>
  <si>
    <t>VALOR TOTAL ESTIMADO GRUPO 13 (R$)</t>
  </si>
  <si>
    <t>QUADRO RESUMO DO VALOR TOTAL ESTIMADO DA CONTRATAÇÃO</t>
  </si>
  <si>
    <t>Valor Total Cofen (R$)</t>
  </si>
  <si>
    <t>Valor Total Outros Órgãos (R$)</t>
  </si>
  <si>
    <t>Cofen + Outros Órgãos (R$)</t>
  </si>
  <si>
    <t>VALOR TOTAL ESTIMADO GRUPO 1</t>
  </si>
  <si>
    <t>VALOR TOTAL ESTIMADO GRUPO 2</t>
  </si>
  <si>
    <t>VALOR TOTAL ESTIMADO GRUPO 3</t>
  </si>
  <si>
    <t>VALOR TOTAL ESTIMADO GRUPO 4</t>
  </si>
  <si>
    <t>VALOR TOTAL ESTIMADO GRUPO 5</t>
  </si>
  <si>
    <t>VALOR TOTAL ESTIMADO GRUPO 6</t>
  </si>
  <si>
    <t>VALOR TOTAL ESTIMADO GRUPO 7</t>
  </si>
  <si>
    <t>VALOR TOTAL ESTIMADO GRUPO 8</t>
  </si>
  <si>
    <t>VALOR TOTAL ESTIMADO GRUPO 9</t>
  </si>
  <si>
    <t>VALOR TOTAL ESTIMADO GRUPO 10</t>
  </si>
  <si>
    <t>VALOR TOTAL ESTIMADO GRUPO 11</t>
  </si>
  <si>
    <t>VALOR TOTAL ESTIMADO GRUPO 12</t>
  </si>
  <si>
    <t>VALOR TOTAL ESTIMADO GRUPO 13</t>
  </si>
  <si>
    <t>VALOR TOTAL</t>
  </si>
  <si>
    <t>VALOR TOTAL ESTIMADO DA CONTRATAÇÃO</t>
  </si>
  <si>
    <t>DADOS DA EMPRESA</t>
  </si>
  <si>
    <t>RAZÃO SOCIAL:</t>
  </si>
  <si>
    <t>CNPJ:</t>
  </si>
  <si>
    <t>ENDEREÇO:</t>
  </si>
  <si>
    <t>BAIRRO:</t>
  </si>
  <si>
    <t>CIDADE:</t>
  </si>
  <si>
    <t>UF:                                                                                                                                                     </t>
  </si>
  <si>
    <t>CEP:</t>
  </si>
  <si>
    <t>TELEFONE COMERCIAL:</t>
  </si>
  <si>
    <t>CELULAR:</t>
  </si>
  <si>
    <t>ENDEREÇO ELETRÔNICO:</t>
  </si>
  <si>
    <t>RESPONSÁVEL PARA CONTATO:</t>
  </si>
  <si>
    <t>BANCO:</t>
  </si>
  <si>
    <t>AGÊNCIA:</t>
  </si>
  <si>
    <t>C/C:</t>
  </si>
  <si>
    <t>DADOS DO REPRESENTANTE LEGAL DA EMPRESA PARA ASSINATURA DO CONTRATO</t>
  </si>
  <si>
    <t>NOME:</t>
  </si>
  <si>
    <t>RG:</t>
  </si>
  <si>
    <t>ÓRGÃO EXPEDIDOR:</t>
  </si>
  <si>
    <t>CPF:</t>
  </si>
  <si>
    <t>NATURALIDADE:</t>
  </si>
  <si>
    <t>NACIONALIDADE:</t>
  </si>
  <si>
    <t>CARGÃO/FUNÇÃO:</t>
  </si>
  <si>
    <t>ENDEREÇO COMERCIAL:</t>
  </si>
  <si>
    <t>UF:</t>
  </si>
  <si>
    <t>_____________________________________________________</t>
  </si>
  <si>
    <t>Local, data, nome e assinatura do responsável legal</t>
  </si>
  <si>
    <t>1. Proposta que faz a empresa __________________________________, inscrita no CNPJ nº __________________, estabelecida no endereço ________________________________, para aquisição, por meio do Sistema de Registro de Preços, de materiais de consumo, materiais permanentes, equipamentos e soluções de Tecnologia da Informação e Comunicação (TIC), bem como a contratação de empresas especializadas para prestação de serviços técnicos, incluindo a instalação e manutenção corretiva de sistemas nobreak (UPS), instalação de equipamentos de videowall e soluções audiovisuais para o Conselho Federal de Enfermagem - Cofen e Órgãos Participantes, nos termos das tabelas abaixo, conforme condições e exigências estabelecidas no Edital e seus anexos.</t>
  </si>
  <si>
    <t>2. No preço acima proposto, estão inclusos todos os custos necessários para a prestação dos serviços, objeto do Pregão em referência, como todas as despesas com mão-de-obra a ser utilizada, bem como todos os tributos, fretes, seguros, encargos trabalhistas, previdenciários, fiscais, comerciais, taxas ou quaisquer outras despesas que incidam ou venham incidir sobre o objeto desta licitação, e que influenciem na formação dos preços desta Proposta.</t>
  </si>
  <si>
    <t>3. Os serviços, objeto desta proposta, terão início na data da assinatura do contrato e serão realizados de acordo com as condições e prazos estabelecidos no Edital de licitação – Pregão Eletrônico nº 90.015/2025 (SRP) e seus anexos.</t>
  </si>
  <si>
    <r>
      <t xml:space="preserve">4. O prazo de validade da proposta é de </t>
    </r>
    <r>
      <rPr>
        <sz val="11"/>
        <color rgb="FFFF0000"/>
        <rFont val="Aptos Narrow"/>
        <family val="2"/>
        <scheme val="minor"/>
      </rPr>
      <t>XX</t>
    </r>
    <r>
      <rPr>
        <sz val="11"/>
        <color theme="1"/>
        <rFont val="Aptos Narrow"/>
        <family val="2"/>
        <scheme val="minor"/>
      </rPr>
      <t xml:space="preserve"> dias, contados da data de abertura do Pregão nº 90.015/2025 (SRP). </t>
    </r>
    <r>
      <rPr>
        <sz val="11"/>
        <color rgb="FFFF0000"/>
        <rFont val="Aptos Narrow"/>
        <family val="2"/>
        <scheme val="minor"/>
      </rPr>
      <t>(Não poderá ser inferior a 60 dias)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</si>
</sst>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7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35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D4DE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646464"/>
      </right>
      <top style="thin">
        <color rgb="FF646464"/>
      </top>
      <bottom/>
      <diagonal/>
    </border>
    <border>
      <left style="thin">
        <color rgb="FF6464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646464"/>
      </right>
      <top/>
      <bottom/>
      <diagonal/>
    </border>
    <border>
      <left style="thin">
        <color rgb="FF6464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646464"/>
      </right>
      <top/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646464"/>
      </bottom>
      <diagonal/>
    </border>
    <border>
      <left/>
      <right/>
      <top style="thin">
        <color rgb="FF000000"/>
      </top>
      <bottom style="thin">
        <color rgb="FF646464"/>
      </bottom>
      <diagonal/>
    </border>
    <border>
      <left/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646464"/>
      </bottom>
      <diagonal/>
    </border>
    <border>
      <left style="thin">
        <color rgb="FF3B68B9"/>
      </left>
      <right style="thin">
        <color rgb="FF000000"/>
      </right>
      <top style="thin">
        <color rgb="FF3B68B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3B68B9"/>
      </top>
      <bottom style="thin">
        <color rgb="FF000000"/>
      </bottom>
      <diagonal/>
    </border>
    <border>
      <left style="thin">
        <color rgb="FF000000"/>
      </left>
      <right style="thin">
        <color rgb="FF3B68B9"/>
      </right>
      <top style="thin">
        <color rgb="FF3B68B9"/>
      </top>
      <bottom style="thin">
        <color rgb="FF000000"/>
      </bottom>
      <diagonal/>
    </border>
    <border>
      <left style="thin">
        <color rgb="FF3B68B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3B68B9"/>
      </right>
      <top style="thin">
        <color rgb="FF000000"/>
      </top>
      <bottom style="thin">
        <color rgb="FF000000"/>
      </bottom>
      <diagonal/>
    </border>
    <border>
      <left style="thin">
        <color rgb="FF3B68B9"/>
      </left>
      <right style="thin">
        <color rgb="FF000000"/>
      </right>
      <top style="thin">
        <color rgb="FF000000"/>
      </top>
      <bottom style="thin">
        <color rgb="FF3B68B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3B68B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3" borderId="21" xfId="0" applyFont="1" applyFill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3" borderId="2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center" vertical="center" wrapText="1"/>
    </xf>
    <xf numFmtId="8" fontId="2" fillId="0" borderId="12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8" fontId="2" fillId="2" borderId="1" xfId="0" applyNumberFormat="1" applyFont="1" applyFill="1" applyBorder="1" applyAlignment="1">
      <alignment horizontal="center" vertical="center" wrapText="1"/>
    </xf>
    <xf numFmtId="8" fontId="2" fillId="2" borderId="16" xfId="0" applyNumberFormat="1" applyFont="1" applyFill="1" applyBorder="1" applyAlignment="1">
      <alignment horizontal="center" vertical="center" wrapText="1"/>
    </xf>
    <xf numFmtId="8" fontId="2" fillId="2" borderId="17" xfId="0" applyNumberFormat="1" applyFont="1" applyFill="1" applyBorder="1" applyAlignment="1">
      <alignment horizontal="center" vertical="center" wrapText="1"/>
    </xf>
    <xf numFmtId="8" fontId="2" fillId="0" borderId="16" xfId="0" applyNumberFormat="1" applyFont="1" applyBorder="1" applyAlignment="1">
      <alignment horizontal="center" vertical="center" wrapText="1"/>
    </xf>
    <xf numFmtId="8" fontId="2" fillId="0" borderId="17" xfId="0" applyNumberFormat="1" applyFont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33" xfId="0" applyBorder="1" applyAlignment="1">
      <alignment horizontal="left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8" fontId="2" fillId="4" borderId="1" xfId="0" applyNumberFormat="1" applyFont="1" applyFill="1" applyBorder="1" applyAlignment="1">
      <alignment horizontal="center" vertical="center" wrapText="1"/>
    </xf>
    <xf numFmtId="8" fontId="2" fillId="4" borderId="12" xfId="0" applyNumberFormat="1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right" vertical="center" wrapText="1"/>
    </xf>
    <xf numFmtId="8" fontId="2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8" fontId="2" fillId="6" borderId="12" xfId="0" applyNumberFormat="1" applyFont="1" applyFill="1" applyBorder="1" applyAlignment="1">
      <alignment horizontal="center" vertical="center" wrapText="1"/>
    </xf>
    <xf numFmtId="8" fontId="2" fillId="4" borderId="16" xfId="0" applyNumberFormat="1" applyFont="1" applyFill="1" applyBorder="1" applyAlignment="1">
      <alignment horizontal="center" vertical="center" wrapText="1"/>
    </xf>
    <xf numFmtId="8" fontId="2" fillId="4" borderId="17" xfId="0" applyNumberFormat="1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8" fontId="2" fillId="0" borderId="25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8" fontId="2" fillId="6" borderId="26" xfId="0" applyNumberFormat="1" applyFont="1" applyFill="1" applyBorder="1" applyAlignment="1">
      <alignment horizontal="center" vertical="center" wrapText="1"/>
    </xf>
    <xf numFmtId="8" fontId="2" fillId="6" borderId="25" xfId="0" applyNumberFormat="1" applyFont="1" applyFill="1" applyBorder="1" applyAlignment="1">
      <alignment horizontal="center" vertical="center" wrapText="1"/>
    </xf>
    <xf numFmtId="8" fontId="2" fillId="2" borderId="25" xfId="0" applyNumberFormat="1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8" fontId="2" fillId="4" borderId="25" xfId="0" applyNumberFormat="1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2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6" borderId="1" xfId="0" applyFont="1" applyFill="1" applyBorder="1" applyAlignment="1">
      <alignment vertical="center" wrapText="1"/>
    </xf>
    <xf numFmtId="0" fontId="4" fillId="6" borderId="22" xfId="0" applyFont="1" applyFill="1" applyBorder="1" applyAlignment="1">
      <alignment vertical="center" wrapText="1"/>
    </xf>
    <xf numFmtId="8" fontId="2" fillId="6" borderId="16" xfId="0" applyNumberFormat="1" applyFont="1" applyFill="1" applyBorder="1" applyAlignment="1">
      <alignment horizontal="center" vertical="center" wrapText="1"/>
    </xf>
    <xf numFmtId="8" fontId="2" fillId="6" borderId="17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56190-A5BF-402B-8619-7B303ADC5255}">
  <dimension ref="A1:AB613"/>
  <sheetViews>
    <sheetView tabSelected="1" zoomScale="80" zoomScaleNormal="80" workbookViewId="0">
      <selection sqref="A1:T1"/>
    </sheetView>
  </sheetViews>
  <sheetFormatPr defaultRowHeight="15" x14ac:dyDescent="0.25"/>
  <cols>
    <col min="2" max="2" width="21.7109375" customWidth="1"/>
    <col min="4" max="4" width="13" customWidth="1"/>
    <col min="5" max="5" width="13.140625" customWidth="1"/>
    <col min="6" max="6" width="11.5703125" customWidth="1"/>
    <col min="7" max="7" width="12.85546875" customWidth="1"/>
    <col min="8" max="8" width="13.7109375" customWidth="1"/>
    <col min="9" max="9" width="13.28515625" customWidth="1"/>
    <col min="10" max="10" width="15.140625" customWidth="1"/>
    <col min="11" max="11" width="15" customWidth="1"/>
    <col min="12" max="12" width="13.140625" customWidth="1"/>
  </cols>
  <sheetData>
    <row r="1" spans="1:20" ht="45.75" x14ac:dyDescent="0.7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</row>
    <row r="4" spans="1:20" ht="26.25" customHeight="1" x14ac:dyDescent="0.25">
      <c r="A4" s="74" t="s">
        <v>1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</row>
    <row r="6" spans="1:20" ht="27" customHeight="1" x14ac:dyDescent="0.25">
      <c r="A6" s="74" t="s">
        <v>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</row>
    <row r="8" spans="1:20" ht="28.5" customHeight="1" x14ac:dyDescent="0.25">
      <c r="A8" s="74" t="s">
        <v>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</row>
    <row r="11" spans="1:20" ht="63.75" customHeight="1" x14ac:dyDescent="0.25">
      <c r="A11" s="85" t="s">
        <v>294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</row>
    <row r="14" spans="1:20" x14ac:dyDescent="0.25">
      <c r="A14" s="74" t="s">
        <v>4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</row>
    <row r="17" spans="1:11" ht="60" x14ac:dyDescent="0.25">
      <c r="A17" s="60" t="s">
        <v>5</v>
      </c>
      <c r="B17" s="63" t="s">
        <v>6</v>
      </c>
      <c r="C17" s="16" t="s">
        <v>7</v>
      </c>
      <c r="D17" s="16" t="s">
        <v>9</v>
      </c>
      <c r="E17" s="16" t="s">
        <v>11</v>
      </c>
      <c r="F17" s="16" t="s">
        <v>13</v>
      </c>
      <c r="G17" s="16" t="s">
        <v>15</v>
      </c>
      <c r="H17" s="16" t="s">
        <v>17</v>
      </c>
      <c r="I17" s="16" t="s">
        <v>20</v>
      </c>
      <c r="J17" s="16" t="s">
        <v>22</v>
      </c>
      <c r="K17" s="17" t="s">
        <v>24</v>
      </c>
    </row>
    <row r="18" spans="1:11" x14ac:dyDescent="0.25">
      <c r="A18" s="61"/>
      <c r="B18" s="64"/>
      <c r="C18" s="19"/>
      <c r="D18" s="19"/>
      <c r="E18" s="19"/>
      <c r="F18" s="19"/>
      <c r="G18" s="19"/>
      <c r="H18" s="19"/>
      <c r="I18" s="19"/>
      <c r="J18" s="19"/>
      <c r="K18" s="20"/>
    </row>
    <row r="19" spans="1:11" x14ac:dyDescent="0.25">
      <c r="A19" s="61"/>
      <c r="B19" s="64"/>
      <c r="C19" s="18" t="s">
        <v>8</v>
      </c>
      <c r="D19" s="18" t="s">
        <v>10</v>
      </c>
      <c r="E19" s="18" t="s">
        <v>12</v>
      </c>
      <c r="F19" s="18" t="s">
        <v>14</v>
      </c>
      <c r="G19" s="18" t="s">
        <v>16</v>
      </c>
      <c r="H19" s="18" t="s">
        <v>18</v>
      </c>
      <c r="I19" s="18" t="s">
        <v>18</v>
      </c>
      <c r="J19" s="18" t="s">
        <v>18</v>
      </c>
      <c r="K19" s="21" t="s">
        <v>18</v>
      </c>
    </row>
    <row r="20" spans="1:11" x14ac:dyDescent="0.25">
      <c r="A20" s="61"/>
      <c r="B20" s="64"/>
      <c r="C20" s="19"/>
      <c r="D20" s="19"/>
      <c r="E20" s="19"/>
      <c r="F20" s="19"/>
      <c r="G20" s="19"/>
      <c r="H20" s="19"/>
      <c r="I20" s="19"/>
      <c r="J20" s="19"/>
      <c r="K20" s="20"/>
    </row>
    <row r="21" spans="1:11" ht="32.25" customHeight="1" x14ac:dyDescent="0.25">
      <c r="A21" s="62"/>
      <c r="B21" s="65"/>
      <c r="C21" s="23"/>
      <c r="D21" s="23"/>
      <c r="E21" s="23"/>
      <c r="F21" s="23"/>
      <c r="G21" s="23"/>
      <c r="H21" s="22" t="s">
        <v>19</v>
      </c>
      <c r="I21" s="22" t="s">
        <v>21</v>
      </c>
      <c r="J21" s="22" t="s">
        <v>23</v>
      </c>
      <c r="K21" s="24" t="s">
        <v>25</v>
      </c>
    </row>
    <row r="22" spans="1:11" ht="36.75" customHeight="1" x14ac:dyDescent="0.25">
      <c r="A22" s="14">
        <v>1</v>
      </c>
      <c r="B22" s="25" t="s">
        <v>26</v>
      </c>
      <c r="C22" s="25">
        <v>467549</v>
      </c>
      <c r="D22" s="25" t="s">
        <v>27</v>
      </c>
      <c r="E22" s="25">
        <v>4</v>
      </c>
      <c r="F22" s="25">
        <v>55</v>
      </c>
      <c r="G22" s="25">
        <f>E22+F22</f>
        <v>59</v>
      </c>
      <c r="H22" s="26">
        <v>1113.5</v>
      </c>
      <c r="I22" s="26">
        <f>E22*H22</f>
        <v>4454</v>
      </c>
      <c r="J22" s="26">
        <f>F22*H22</f>
        <v>61242.5</v>
      </c>
      <c r="K22" s="27">
        <f>I22+J22</f>
        <v>65696.5</v>
      </c>
    </row>
    <row r="23" spans="1:11" ht="60.75" customHeight="1" x14ac:dyDescent="0.25">
      <c r="A23" s="15">
        <v>2</v>
      </c>
      <c r="B23" s="28" t="s">
        <v>28</v>
      </c>
      <c r="C23" s="28">
        <v>375963</v>
      </c>
      <c r="D23" s="28" t="s">
        <v>27</v>
      </c>
      <c r="E23" s="28">
        <v>10</v>
      </c>
      <c r="F23" s="28">
        <v>47</v>
      </c>
      <c r="G23" s="42">
        <f t="shared" ref="G23:G50" si="0">E23+F23</f>
        <v>57</v>
      </c>
      <c r="H23" s="29">
        <v>100.51</v>
      </c>
      <c r="I23" s="43">
        <f t="shared" ref="I23:I50" si="1">E23*H23</f>
        <v>1005.1</v>
      </c>
      <c r="J23" s="43">
        <f t="shared" ref="J23:J50" si="2">F23*H23</f>
        <v>4723.97</v>
      </c>
      <c r="K23" s="44">
        <f t="shared" ref="K23:K50" si="3">I23+J23</f>
        <v>5729.0700000000006</v>
      </c>
    </row>
    <row r="24" spans="1:11" ht="45" customHeight="1" x14ac:dyDescent="0.25">
      <c r="A24" s="14">
        <v>3</v>
      </c>
      <c r="B24" s="25" t="s">
        <v>29</v>
      </c>
      <c r="C24" s="25">
        <v>469535</v>
      </c>
      <c r="D24" s="25" t="s">
        <v>27</v>
      </c>
      <c r="E24" s="25">
        <v>100</v>
      </c>
      <c r="F24" s="25">
        <v>631</v>
      </c>
      <c r="G24" s="25">
        <f t="shared" si="0"/>
        <v>731</v>
      </c>
      <c r="H24" s="26">
        <v>38</v>
      </c>
      <c r="I24" s="26">
        <f t="shared" si="1"/>
        <v>3800</v>
      </c>
      <c r="J24" s="26">
        <f t="shared" si="2"/>
        <v>23978</v>
      </c>
      <c r="K24" s="27">
        <f t="shared" si="3"/>
        <v>27778</v>
      </c>
    </row>
    <row r="25" spans="1:11" ht="55.5" customHeight="1" x14ac:dyDescent="0.25">
      <c r="A25" s="15">
        <v>4</v>
      </c>
      <c r="B25" s="28" t="s">
        <v>30</v>
      </c>
      <c r="C25" s="28">
        <v>354563</v>
      </c>
      <c r="D25" s="28" t="s">
        <v>27</v>
      </c>
      <c r="E25" s="28">
        <v>4</v>
      </c>
      <c r="F25" s="28">
        <v>1</v>
      </c>
      <c r="G25" s="42">
        <f t="shared" si="0"/>
        <v>5</v>
      </c>
      <c r="H25" s="29">
        <v>38.04</v>
      </c>
      <c r="I25" s="43">
        <f t="shared" si="1"/>
        <v>152.16</v>
      </c>
      <c r="J25" s="43">
        <f t="shared" si="2"/>
        <v>38.04</v>
      </c>
      <c r="K25" s="44">
        <f t="shared" si="3"/>
        <v>190.2</v>
      </c>
    </row>
    <row r="26" spans="1:11" ht="42.75" customHeight="1" x14ac:dyDescent="0.25">
      <c r="A26" s="14">
        <v>5</v>
      </c>
      <c r="B26" s="25" t="s">
        <v>31</v>
      </c>
      <c r="C26" s="25">
        <v>437666</v>
      </c>
      <c r="D26" s="25" t="s">
        <v>27</v>
      </c>
      <c r="E26" s="25">
        <v>200</v>
      </c>
      <c r="F26" s="25">
        <v>585</v>
      </c>
      <c r="G26" s="25">
        <f t="shared" si="0"/>
        <v>785</v>
      </c>
      <c r="H26" s="26">
        <v>58.83</v>
      </c>
      <c r="I26" s="26">
        <f t="shared" si="1"/>
        <v>11766</v>
      </c>
      <c r="J26" s="26">
        <f t="shared" si="2"/>
        <v>34415.549999999996</v>
      </c>
      <c r="K26" s="27">
        <f t="shared" si="3"/>
        <v>46181.549999999996</v>
      </c>
    </row>
    <row r="27" spans="1:11" ht="49.5" customHeight="1" x14ac:dyDescent="0.25">
      <c r="A27" s="15">
        <v>6</v>
      </c>
      <c r="B27" s="28" t="s">
        <v>32</v>
      </c>
      <c r="C27" s="28">
        <v>465452</v>
      </c>
      <c r="D27" s="28" t="s">
        <v>27</v>
      </c>
      <c r="E27" s="28">
        <v>200</v>
      </c>
      <c r="F27" s="28">
        <v>518</v>
      </c>
      <c r="G27" s="42">
        <f t="shared" si="0"/>
        <v>718</v>
      </c>
      <c r="H27" s="29">
        <v>42.83</v>
      </c>
      <c r="I27" s="43">
        <f t="shared" si="1"/>
        <v>8566</v>
      </c>
      <c r="J27" s="43">
        <f t="shared" si="2"/>
        <v>22185.94</v>
      </c>
      <c r="K27" s="44">
        <f t="shared" si="3"/>
        <v>30751.94</v>
      </c>
    </row>
    <row r="28" spans="1:11" ht="58.5" customHeight="1" x14ac:dyDescent="0.25">
      <c r="A28" s="14">
        <v>7</v>
      </c>
      <c r="B28" s="25" t="s">
        <v>33</v>
      </c>
      <c r="C28" s="25">
        <v>407536</v>
      </c>
      <c r="D28" s="25" t="s">
        <v>27</v>
      </c>
      <c r="E28" s="25">
        <v>40</v>
      </c>
      <c r="F28" s="25">
        <v>133</v>
      </c>
      <c r="G28" s="25">
        <f t="shared" si="0"/>
        <v>173</v>
      </c>
      <c r="H28" s="26">
        <v>94.55</v>
      </c>
      <c r="I28" s="26">
        <f t="shared" si="1"/>
        <v>3782</v>
      </c>
      <c r="J28" s="26">
        <f t="shared" si="2"/>
        <v>12575.15</v>
      </c>
      <c r="K28" s="27">
        <f t="shared" si="3"/>
        <v>16357.15</v>
      </c>
    </row>
    <row r="29" spans="1:11" ht="49.5" customHeight="1" x14ac:dyDescent="0.25">
      <c r="A29" s="15">
        <v>8</v>
      </c>
      <c r="B29" s="28" t="s">
        <v>34</v>
      </c>
      <c r="C29" s="28">
        <v>344091</v>
      </c>
      <c r="D29" s="28" t="s">
        <v>27</v>
      </c>
      <c r="E29" s="28">
        <v>160</v>
      </c>
      <c r="F29" s="28">
        <v>551</v>
      </c>
      <c r="G29" s="42">
        <f t="shared" si="0"/>
        <v>711</v>
      </c>
      <c r="H29" s="29">
        <v>50.48</v>
      </c>
      <c r="I29" s="43">
        <f t="shared" si="1"/>
        <v>8076.7999999999993</v>
      </c>
      <c r="J29" s="43">
        <f t="shared" si="2"/>
        <v>27814.48</v>
      </c>
      <c r="K29" s="44">
        <f t="shared" si="3"/>
        <v>35891.279999999999</v>
      </c>
    </row>
    <row r="30" spans="1:11" ht="68.25" customHeight="1" x14ac:dyDescent="0.25">
      <c r="A30" s="14">
        <v>9</v>
      </c>
      <c r="B30" s="25" t="s">
        <v>35</v>
      </c>
      <c r="C30" s="25">
        <v>393276</v>
      </c>
      <c r="D30" s="25" t="s">
        <v>27</v>
      </c>
      <c r="E30" s="25">
        <v>100</v>
      </c>
      <c r="F30" s="25">
        <v>396</v>
      </c>
      <c r="G30" s="25">
        <f t="shared" si="0"/>
        <v>496</v>
      </c>
      <c r="H30" s="26">
        <v>17.64</v>
      </c>
      <c r="I30" s="26">
        <f t="shared" si="1"/>
        <v>1764</v>
      </c>
      <c r="J30" s="26">
        <f t="shared" si="2"/>
        <v>6985.4400000000005</v>
      </c>
      <c r="K30" s="27">
        <f t="shared" si="3"/>
        <v>8749.44</v>
      </c>
    </row>
    <row r="31" spans="1:11" ht="60" customHeight="1" x14ac:dyDescent="0.25">
      <c r="A31" s="15">
        <v>10</v>
      </c>
      <c r="B31" s="28" t="s">
        <v>36</v>
      </c>
      <c r="C31" s="28">
        <v>451984</v>
      </c>
      <c r="D31" s="28" t="s">
        <v>27</v>
      </c>
      <c r="E31" s="28">
        <v>20</v>
      </c>
      <c r="F31" s="28">
        <v>69</v>
      </c>
      <c r="G31" s="42">
        <f t="shared" si="0"/>
        <v>89</v>
      </c>
      <c r="H31" s="29">
        <v>59.02</v>
      </c>
      <c r="I31" s="43">
        <f t="shared" si="1"/>
        <v>1180.4000000000001</v>
      </c>
      <c r="J31" s="43">
        <f t="shared" si="2"/>
        <v>4072.38</v>
      </c>
      <c r="K31" s="44">
        <f t="shared" si="3"/>
        <v>5252.7800000000007</v>
      </c>
    </row>
    <row r="32" spans="1:11" ht="57.75" customHeight="1" x14ac:dyDescent="0.25">
      <c r="A32" s="14">
        <v>11</v>
      </c>
      <c r="B32" s="25" t="s">
        <v>37</v>
      </c>
      <c r="C32" s="25">
        <v>367331</v>
      </c>
      <c r="D32" s="25" t="s">
        <v>27</v>
      </c>
      <c r="E32" s="25">
        <v>4</v>
      </c>
      <c r="F32" s="25">
        <v>12</v>
      </c>
      <c r="G32" s="25">
        <f t="shared" si="0"/>
        <v>16</v>
      </c>
      <c r="H32" s="26">
        <v>47.94</v>
      </c>
      <c r="I32" s="26">
        <f t="shared" si="1"/>
        <v>191.76</v>
      </c>
      <c r="J32" s="26">
        <f t="shared" si="2"/>
        <v>575.28</v>
      </c>
      <c r="K32" s="27">
        <f t="shared" si="3"/>
        <v>767.04</v>
      </c>
    </row>
    <row r="33" spans="1:11" ht="63" customHeight="1" x14ac:dyDescent="0.25">
      <c r="A33" s="15">
        <v>12</v>
      </c>
      <c r="B33" s="28" t="s">
        <v>38</v>
      </c>
      <c r="C33" s="28">
        <v>226937</v>
      </c>
      <c r="D33" s="28" t="s">
        <v>27</v>
      </c>
      <c r="E33" s="28">
        <v>40</v>
      </c>
      <c r="F33" s="28">
        <v>83</v>
      </c>
      <c r="G33" s="42">
        <f t="shared" si="0"/>
        <v>123</v>
      </c>
      <c r="H33" s="29">
        <v>34.65</v>
      </c>
      <c r="I33" s="43">
        <f t="shared" si="1"/>
        <v>1386</v>
      </c>
      <c r="J33" s="43">
        <f t="shared" si="2"/>
        <v>2875.95</v>
      </c>
      <c r="K33" s="44">
        <f t="shared" si="3"/>
        <v>4261.95</v>
      </c>
    </row>
    <row r="34" spans="1:11" ht="52.5" customHeight="1" x14ac:dyDescent="0.25">
      <c r="A34" s="14">
        <v>13</v>
      </c>
      <c r="B34" s="25" t="s">
        <v>39</v>
      </c>
      <c r="C34" s="25">
        <v>304083</v>
      </c>
      <c r="D34" s="25" t="s">
        <v>27</v>
      </c>
      <c r="E34" s="25">
        <v>4</v>
      </c>
      <c r="F34" s="25">
        <v>22</v>
      </c>
      <c r="G34" s="25">
        <f t="shared" si="0"/>
        <v>26</v>
      </c>
      <c r="H34" s="26">
        <v>354.53</v>
      </c>
      <c r="I34" s="26">
        <f t="shared" si="1"/>
        <v>1418.12</v>
      </c>
      <c r="J34" s="26">
        <f t="shared" si="2"/>
        <v>7799.66</v>
      </c>
      <c r="K34" s="27">
        <f t="shared" si="3"/>
        <v>9217.7799999999988</v>
      </c>
    </row>
    <row r="35" spans="1:11" ht="47.25" customHeight="1" x14ac:dyDescent="0.25">
      <c r="A35" s="15">
        <v>14</v>
      </c>
      <c r="B35" s="28" t="s">
        <v>40</v>
      </c>
      <c r="C35" s="28">
        <v>301895</v>
      </c>
      <c r="D35" s="28" t="s">
        <v>27</v>
      </c>
      <c r="E35" s="28">
        <v>4</v>
      </c>
      <c r="F35" s="28">
        <v>28</v>
      </c>
      <c r="G35" s="42">
        <f t="shared" si="0"/>
        <v>32</v>
      </c>
      <c r="H35" s="29">
        <v>432.59</v>
      </c>
      <c r="I35" s="43">
        <f t="shared" si="1"/>
        <v>1730.36</v>
      </c>
      <c r="J35" s="43">
        <f t="shared" si="2"/>
        <v>12112.519999999999</v>
      </c>
      <c r="K35" s="44">
        <f t="shared" si="3"/>
        <v>13842.88</v>
      </c>
    </row>
    <row r="36" spans="1:11" ht="85.5" customHeight="1" x14ac:dyDescent="0.25">
      <c r="A36" s="14">
        <v>15</v>
      </c>
      <c r="B36" s="25" t="s">
        <v>41</v>
      </c>
      <c r="C36" s="25">
        <v>290657</v>
      </c>
      <c r="D36" s="25" t="s">
        <v>27</v>
      </c>
      <c r="E36" s="25">
        <v>4</v>
      </c>
      <c r="F36" s="25">
        <v>37</v>
      </c>
      <c r="G36" s="25">
        <f t="shared" si="0"/>
        <v>41</v>
      </c>
      <c r="H36" s="26">
        <v>167.43</v>
      </c>
      <c r="I36" s="26">
        <f t="shared" si="1"/>
        <v>669.72</v>
      </c>
      <c r="J36" s="26">
        <f t="shared" si="2"/>
        <v>6194.91</v>
      </c>
      <c r="K36" s="27">
        <f t="shared" si="3"/>
        <v>6864.63</v>
      </c>
    </row>
    <row r="37" spans="1:11" ht="45" x14ac:dyDescent="0.25">
      <c r="A37" s="15">
        <v>16</v>
      </c>
      <c r="B37" s="28" t="s">
        <v>42</v>
      </c>
      <c r="C37" s="28">
        <v>601980</v>
      </c>
      <c r="D37" s="28" t="s">
        <v>27</v>
      </c>
      <c r="E37" s="28">
        <v>4</v>
      </c>
      <c r="F37" s="28">
        <v>28</v>
      </c>
      <c r="G37" s="42">
        <f t="shared" si="0"/>
        <v>32</v>
      </c>
      <c r="H37" s="29">
        <v>138.88999999999999</v>
      </c>
      <c r="I37" s="43">
        <f t="shared" si="1"/>
        <v>555.55999999999995</v>
      </c>
      <c r="J37" s="43">
        <f t="shared" si="2"/>
        <v>3888.9199999999996</v>
      </c>
      <c r="K37" s="44">
        <f t="shared" si="3"/>
        <v>4444.4799999999996</v>
      </c>
    </row>
    <row r="38" spans="1:11" ht="45" x14ac:dyDescent="0.25">
      <c r="A38" s="14">
        <v>17</v>
      </c>
      <c r="B38" s="25" t="s">
        <v>43</v>
      </c>
      <c r="C38" s="25">
        <v>246869</v>
      </c>
      <c r="D38" s="25" t="s">
        <v>27</v>
      </c>
      <c r="E38" s="25">
        <v>4</v>
      </c>
      <c r="F38" s="25">
        <v>31</v>
      </c>
      <c r="G38" s="25">
        <f t="shared" si="0"/>
        <v>35</v>
      </c>
      <c r="H38" s="26">
        <v>151.08000000000001</v>
      </c>
      <c r="I38" s="26">
        <f t="shared" si="1"/>
        <v>604.32000000000005</v>
      </c>
      <c r="J38" s="26">
        <f t="shared" si="2"/>
        <v>4683.4800000000005</v>
      </c>
      <c r="K38" s="27">
        <f t="shared" si="3"/>
        <v>5287.8</v>
      </c>
    </row>
    <row r="39" spans="1:11" ht="30" x14ac:dyDescent="0.25">
      <c r="A39" s="15">
        <v>18</v>
      </c>
      <c r="B39" s="28" t="s">
        <v>44</v>
      </c>
      <c r="C39" s="28">
        <v>422277</v>
      </c>
      <c r="D39" s="28" t="s">
        <v>27</v>
      </c>
      <c r="E39" s="28">
        <v>4</v>
      </c>
      <c r="F39" s="28">
        <v>30</v>
      </c>
      <c r="G39" s="42">
        <f t="shared" si="0"/>
        <v>34</v>
      </c>
      <c r="H39" s="29">
        <v>113.26</v>
      </c>
      <c r="I39" s="43">
        <f t="shared" si="1"/>
        <v>453.04</v>
      </c>
      <c r="J39" s="43">
        <f t="shared" si="2"/>
        <v>3397.8</v>
      </c>
      <c r="K39" s="44">
        <f t="shared" si="3"/>
        <v>3850.84</v>
      </c>
    </row>
    <row r="40" spans="1:11" ht="30" x14ac:dyDescent="0.25">
      <c r="A40" s="14">
        <v>19</v>
      </c>
      <c r="B40" s="25" t="s">
        <v>45</v>
      </c>
      <c r="C40" s="25">
        <v>600771</v>
      </c>
      <c r="D40" s="25" t="s">
        <v>27</v>
      </c>
      <c r="E40" s="25">
        <v>4</v>
      </c>
      <c r="F40" s="25">
        <v>38</v>
      </c>
      <c r="G40" s="25">
        <f t="shared" si="0"/>
        <v>42</v>
      </c>
      <c r="H40" s="26">
        <v>203.91</v>
      </c>
      <c r="I40" s="26">
        <f t="shared" si="1"/>
        <v>815.64</v>
      </c>
      <c r="J40" s="26">
        <f t="shared" si="2"/>
        <v>7748.58</v>
      </c>
      <c r="K40" s="27">
        <f t="shared" si="3"/>
        <v>8564.2199999999993</v>
      </c>
    </row>
    <row r="41" spans="1:11" ht="45" x14ac:dyDescent="0.25">
      <c r="A41" s="15">
        <v>20</v>
      </c>
      <c r="B41" s="28" t="s">
        <v>46</v>
      </c>
      <c r="C41" s="28">
        <v>317533</v>
      </c>
      <c r="D41" s="28" t="s">
        <v>27</v>
      </c>
      <c r="E41" s="28">
        <v>20</v>
      </c>
      <c r="F41" s="28">
        <v>88</v>
      </c>
      <c r="G41" s="42">
        <f t="shared" si="0"/>
        <v>108</v>
      </c>
      <c r="H41" s="29">
        <v>101.33</v>
      </c>
      <c r="I41" s="43">
        <f t="shared" si="1"/>
        <v>2026.6</v>
      </c>
      <c r="J41" s="43">
        <f t="shared" si="2"/>
        <v>8917.0399999999991</v>
      </c>
      <c r="K41" s="44">
        <f t="shared" si="3"/>
        <v>10943.64</v>
      </c>
    </row>
    <row r="42" spans="1:11" ht="25.5" customHeight="1" x14ac:dyDescent="0.25">
      <c r="A42" s="14">
        <v>21</v>
      </c>
      <c r="B42" s="25" t="s">
        <v>47</v>
      </c>
      <c r="C42" s="25">
        <v>322757</v>
      </c>
      <c r="D42" s="25" t="s">
        <v>27</v>
      </c>
      <c r="E42" s="25">
        <v>20</v>
      </c>
      <c r="F42" s="25">
        <v>96</v>
      </c>
      <c r="G42" s="25">
        <f t="shared" si="0"/>
        <v>116</v>
      </c>
      <c r="H42" s="26">
        <v>63.73</v>
      </c>
      <c r="I42" s="26">
        <f t="shared" si="1"/>
        <v>1274.5999999999999</v>
      </c>
      <c r="J42" s="26">
        <f t="shared" si="2"/>
        <v>6118.08</v>
      </c>
      <c r="K42" s="27">
        <f t="shared" si="3"/>
        <v>7392.68</v>
      </c>
    </row>
    <row r="43" spans="1:11" ht="45" x14ac:dyDescent="0.25">
      <c r="A43" s="15">
        <v>22</v>
      </c>
      <c r="B43" s="28" t="s">
        <v>48</v>
      </c>
      <c r="C43" s="28">
        <v>601778</v>
      </c>
      <c r="D43" s="28" t="s">
        <v>27</v>
      </c>
      <c r="E43" s="28">
        <v>20</v>
      </c>
      <c r="F43" s="28">
        <v>61</v>
      </c>
      <c r="G43" s="42">
        <f t="shared" si="0"/>
        <v>81</v>
      </c>
      <c r="H43" s="29">
        <v>53.85</v>
      </c>
      <c r="I43" s="43">
        <f t="shared" si="1"/>
        <v>1077</v>
      </c>
      <c r="J43" s="43">
        <f t="shared" si="2"/>
        <v>3284.85</v>
      </c>
      <c r="K43" s="44">
        <f t="shared" si="3"/>
        <v>4361.8500000000004</v>
      </c>
    </row>
    <row r="44" spans="1:11" ht="45" x14ac:dyDescent="0.25">
      <c r="A44" s="14">
        <v>23</v>
      </c>
      <c r="B44" s="25" t="s">
        <v>49</v>
      </c>
      <c r="C44" s="25">
        <v>371667</v>
      </c>
      <c r="D44" s="25" t="s">
        <v>27</v>
      </c>
      <c r="E44" s="25">
        <v>40</v>
      </c>
      <c r="F44" s="25">
        <v>135</v>
      </c>
      <c r="G44" s="25">
        <f t="shared" si="0"/>
        <v>175</v>
      </c>
      <c r="H44" s="26">
        <v>30.89</v>
      </c>
      <c r="I44" s="26">
        <f t="shared" si="1"/>
        <v>1235.5999999999999</v>
      </c>
      <c r="J44" s="26">
        <f t="shared" si="2"/>
        <v>4170.1499999999996</v>
      </c>
      <c r="K44" s="27">
        <f t="shared" si="3"/>
        <v>5405.75</v>
      </c>
    </row>
    <row r="45" spans="1:11" ht="45" x14ac:dyDescent="0.25">
      <c r="A45" s="15">
        <v>24</v>
      </c>
      <c r="B45" s="28" t="s">
        <v>50</v>
      </c>
      <c r="C45" s="28">
        <v>353847</v>
      </c>
      <c r="D45" s="28" t="s">
        <v>27</v>
      </c>
      <c r="E45" s="28">
        <v>0</v>
      </c>
      <c r="F45" s="28">
        <v>83</v>
      </c>
      <c r="G45" s="42">
        <f t="shared" si="0"/>
        <v>83</v>
      </c>
      <c r="H45" s="29">
        <v>17.010000000000002</v>
      </c>
      <c r="I45" s="43">
        <f t="shared" si="1"/>
        <v>0</v>
      </c>
      <c r="J45" s="43">
        <f t="shared" si="2"/>
        <v>1411.8300000000002</v>
      </c>
      <c r="K45" s="44">
        <f t="shared" si="3"/>
        <v>1411.8300000000002</v>
      </c>
    </row>
    <row r="46" spans="1:11" ht="45" x14ac:dyDescent="0.25">
      <c r="A46" s="14">
        <v>25</v>
      </c>
      <c r="B46" s="25" t="s">
        <v>51</v>
      </c>
      <c r="C46" s="25">
        <v>432380</v>
      </c>
      <c r="D46" s="25" t="s">
        <v>27</v>
      </c>
      <c r="E46" s="25">
        <v>0</v>
      </c>
      <c r="F46" s="25">
        <v>77</v>
      </c>
      <c r="G46" s="25">
        <f t="shared" si="0"/>
        <v>77</v>
      </c>
      <c r="H46" s="26">
        <v>230.96</v>
      </c>
      <c r="I46" s="26">
        <f t="shared" si="1"/>
        <v>0</v>
      </c>
      <c r="J46" s="26">
        <f t="shared" si="2"/>
        <v>17783.920000000002</v>
      </c>
      <c r="K46" s="27">
        <f t="shared" si="3"/>
        <v>17783.920000000002</v>
      </c>
    </row>
    <row r="47" spans="1:11" ht="60" x14ac:dyDescent="0.25">
      <c r="A47" s="15">
        <v>26</v>
      </c>
      <c r="B47" s="28" t="s">
        <v>52</v>
      </c>
      <c r="C47" s="28">
        <v>415559</v>
      </c>
      <c r="D47" s="28" t="s">
        <v>27</v>
      </c>
      <c r="E47" s="28">
        <v>120</v>
      </c>
      <c r="F47" s="28">
        <v>3</v>
      </c>
      <c r="G47" s="42">
        <f t="shared" si="0"/>
        <v>123</v>
      </c>
      <c r="H47" s="29">
        <v>104.06</v>
      </c>
      <c r="I47" s="43">
        <f t="shared" si="1"/>
        <v>12487.2</v>
      </c>
      <c r="J47" s="43">
        <f t="shared" si="2"/>
        <v>312.18</v>
      </c>
      <c r="K47" s="44">
        <f t="shared" si="3"/>
        <v>12799.380000000001</v>
      </c>
    </row>
    <row r="48" spans="1:11" ht="45" x14ac:dyDescent="0.25">
      <c r="A48" s="14">
        <v>27</v>
      </c>
      <c r="B48" s="25" t="s">
        <v>53</v>
      </c>
      <c r="C48" s="25">
        <v>620713</v>
      </c>
      <c r="D48" s="25" t="s">
        <v>27</v>
      </c>
      <c r="E48" s="25">
        <v>300</v>
      </c>
      <c r="F48" s="25">
        <v>66</v>
      </c>
      <c r="G48" s="25">
        <f t="shared" si="0"/>
        <v>366</v>
      </c>
      <c r="H48" s="26">
        <v>132.13</v>
      </c>
      <c r="I48" s="26">
        <f t="shared" si="1"/>
        <v>39639</v>
      </c>
      <c r="J48" s="26">
        <f t="shared" si="2"/>
        <v>8720.58</v>
      </c>
      <c r="K48" s="27">
        <f t="shared" si="3"/>
        <v>48359.58</v>
      </c>
    </row>
    <row r="49" spans="1:28" ht="45" x14ac:dyDescent="0.25">
      <c r="A49" s="15">
        <v>28</v>
      </c>
      <c r="B49" s="28" t="s">
        <v>54</v>
      </c>
      <c r="C49" s="28">
        <v>451860</v>
      </c>
      <c r="D49" s="28" t="s">
        <v>27</v>
      </c>
      <c r="E49" s="28">
        <v>100</v>
      </c>
      <c r="F49" s="28">
        <v>36</v>
      </c>
      <c r="G49" s="42">
        <f t="shared" si="0"/>
        <v>136</v>
      </c>
      <c r="H49" s="29">
        <v>121.31</v>
      </c>
      <c r="I49" s="43">
        <f t="shared" si="1"/>
        <v>12131</v>
      </c>
      <c r="J49" s="43">
        <f t="shared" si="2"/>
        <v>4367.16</v>
      </c>
      <c r="K49" s="44">
        <f t="shared" si="3"/>
        <v>16498.16</v>
      </c>
    </row>
    <row r="50" spans="1:28" ht="30" x14ac:dyDescent="0.25">
      <c r="A50" s="14">
        <v>29</v>
      </c>
      <c r="B50" s="25" t="s">
        <v>55</v>
      </c>
      <c r="C50" s="25">
        <v>238772</v>
      </c>
      <c r="D50" s="25" t="s">
        <v>56</v>
      </c>
      <c r="E50" s="50">
        <v>30</v>
      </c>
      <c r="F50" s="25">
        <v>114</v>
      </c>
      <c r="G50" s="50">
        <f t="shared" si="0"/>
        <v>144</v>
      </c>
      <c r="H50" s="26">
        <v>29.71</v>
      </c>
      <c r="I50" s="49">
        <f t="shared" si="1"/>
        <v>891.30000000000007</v>
      </c>
      <c r="J50" s="26">
        <f t="shared" si="2"/>
        <v>3386.94</v>
      </c>
      <c r="K50" s="51">
        <f t="shared" si="3"/>
        <v>4278.24</v>
      </c>
    </row>
    <row r="51" spans="1:28" ht="31.5" customHeight="1" x14ac:dyDescent="0.25">
      <c r="A51" s="57" t="s">
        <v>57</v>
      </c>
      <c r="B51" s="58"/>
      <c r="C51" s="58"/>
      <c r="D51" s="58"/>
      <c r="E51" s="58"/>
      <c r="F51" s="58"/>
      <c r="G51" s="58"/>
      <c r="H51" s="59"/>
      <c r="I51" s="52">
        <f>SUM(I22:I50)</f>
        <v>123133.28</v>
      </c>
      <c r="J51" s="30">
        <f>SUM(J22:J50)</f>
        <v>305781.28000000003</v>
      </c>
      <c r="K51" s="53">
        <f>SUM(K22:K50)</f>
        <v>428914.55999999994</v>
      </c>
    </row>
    <row r="54" spans="1:28" x14ac:dyDescent="0.25">
      <c r="A54" s="73" t="s">
        <v>58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</row>
    <row r="56" spans="1:28" x14ac:dyDescent="0.25">
      <c r="A56" s="73" t="s">
        <v>4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</row>
    <row r="58" spans="1:28" ht="54" x14ac:dyDescent="0.25">
      <c r="A58" s="4" t="s">
        <v>5</v>
      </c>
      <c r="B58" s="5" t="s">
        <v>6</v>
      </c>
      <c r="C58" s="5" t="s">
        <v>59</v>
      </c>
      <c r="D58" s="5" t="s">
        <v>60</v>
      </c>
      <c r="E58" s="5" t="s">
        <v>61</v>
      </c>
      <c r="F58" s="5" t="s">
        <v>62</v>
      </c>
      <c r="G58" s="5" t="s">
        <v>63</v>
      </c>
      <c r="H58" s="5" t="s">
        <v>64</v>
      </c>
      <c r="I58" s="5" t="s">
        <v>65</v>
      </c>
      <c r="J58" s="5" t="s">
        <v>66</v>
      </c>
      <c r="K58" s="5" t="s">
        <v>67</v>
      </c>
      <c r="L58" s="5" t="s">
        <v>68</v>
      </c>
      <c r="M58" s="5" t="s">
        <v>69</v>
      </c>
      <c r="N58" s="5" t="s">
        <v>70</v>
      </c>
      <c r="O58" s="5" t="s">
        <v>71</v>
      </c>
      <c r="P58" s="5" t="s">
        <v>72</v>
      </c>
      <c r="Q58" s="5" t="s">
        <v>73</v>
      </c>
      <c r="R58" s="5" t="s">
        <v>74</v>
      </c>
      <c r="S58" s="5" t="s">
        <v>75</v>
      </c>
      <c r="T58" s="5" t="s">
        <v>76</v>
      </c>
      <c r="U58" s="5" t="s">
        <v>77</v>
      </c>
      <c r="V58" s="5" t="s">
        <v>78</v>
      </c>
      <c r="W58" s="5" t="s">
        <v>79</v>
      </c>
      <c r="X58" s="5" t="s">
        <v>80</v>
      </c>
      <c r="Y58" s="5" t="s">
        <v>81</v>
      </c>
      <c r="Z58" s="5" t="s">
        <v>82</v>
      </c>
      <c r="AA58" s="5" t="s">
        <v>83</v>
      </c>
      <c r="AB58" s="6" t="s">
        <v>84</v>
      </c>
    </row>
    <row r="59" spans="1:28" ht="27" x14ac:dyDescent="0.25">
      <c r="A59" s="7">
        <v>1</v>
      </c>
      <c r="B59" s="2" t="s">
        <v>26</v>
      </c>
      <c r="C59" s="2">
        <v>6</v>
      </c>
      <c r="D59" s="2">
        <v>0</v>
      </c>
      <c r="E59" s="2">
        <v>0</v>
      </c>
      <c r="F59" s="2">
        <v>1</v>
      </c>
      <c r="G59" s="2">
        <v>0</v>
      </c>
      <c r="H59" s="2">
        <v>1</v>
      </c>
      <c r="I59" s="2">
        <v>4</v>
      </c>
      <c r="J59" s="2">
        <v>0</v>
      </c>
      <c r="K59" s="2">
        <v>1</v>
      </c>
      <c r="L59" s="2">
        <v>2</v>
      </c>
      <c r="M59" s="2">
        <v>1</v>
      </c>
      <c r="N59" s="2">
        <v>10</v>
      </c>
      <c r="O59" s="2">
        <v>1</v>
      </c>
      <c r="P59" s="2">
        <v>4</v>
      </c>
      <c r="Q59" s="2">
        <v>3</v>
      </c>
      <c r="R59" s="2">
        <v>2</v>
      </c>
      <c r="S59" s="2">
        <v>0</v>
      </c>
      <c r="T59" s="2">
        <v>2</v>
      </c>
      <c r="U59" s="2">
        <v>0</v>
      </c>
      <c r="V59" s="2">
        <v>2</v>
      </c>
      <c r="W59" s="2">
        <v>1</v>
      </c>
      <c r="X59" s="2">
        <v>0</v>
      </c>
      <c r="Y59" s="2">
        <v>12</v>
      </c>
      <c r="Z59" s="2">
        <v>1</v>
      </c>
      <c r="AA59" s="2">
        <v>1</v>
      </c>
      <c r="AB59" s="8">
        <f>SUM(C59:AA59)</f>
        <v>55</v>
      </c>
    </row>
    <row r="60" spans="1:28" ht="42" customHeight="1" x14ac:dyDescent="0.25">
      <c r="A60" s="9">
        <v>2</v>
      </c>
      <c r="B60" s="3" t="s">
        <v>28</v>
      </c>
      <c r="C60" s="3">
        <v>1</v>
      </c>
      <c r="D60" s="3">
        <v>1</v>
      </c>
      <c r="E60" s="3">
        <v>0</v>
      </c>
      <c r="F60" s="3">
        <v>2</v>
      </c>
      <c r="G60" s="3">
        <v>0</v>
      </c>
      <c r="H60" s="3">
        <v>3</v>
      </c>
      <c r="I60" s="3">
        <v>0</v>
      </c>
      <c r="J60" s="3">
        <v>0</v>
      </c>
      <c r="K60" s="3">
        <v>1</v>
      </c>
      <c r="L60" s="3">
        <v>3</v>
      </c>
      <c r="M60" s="3">
        <v>1</v>
      </c>
      <c r="N60" s="3">
        <v>0</v>
      </c>
      <c r="O60" s="3">
        <v>1</v>
      </c>
      <c r="P60" s="3">
        <v>5</v>
      </c>
      <c r="Q60" s="3">
        <v>5</v>
      </c>
      <c r="R60" s="3">
        <v>5</v>
      </c>
      <c r="S60" s="3">
        <v>1</v>
      </c>
      <c r="T60" s="3">
        <v>4</v>
      </c>
      <c r="U60" s="3">
        <v>3</v>
      </c>
      <c r="V60" s="3">
        <v>2</v>
      </c>
      <c r="W60" s="3">
        <v>1</v>
      </c>
      <c r="X60" s="3">
        <v>1</v>
      </c>
      <c r="Y60" s="3">
        <v>5</v>
      </c>
      <c r="Z60" s="3">
        <v>1</v>
      </c>
      <c r="AA60" s="3">
        <v>1</v>
      </c>
      <c r="AB60" s="45">
        <f t="shared" ref="AB60:AB86" si="4">SUM(C60:AA60)</f>
        <v>47</v>
      </c>
    </row>
    <row r="61" spans="1:28" ht="27" x14ac:dyDescent="0.25">
      <c r="A61" s="7">
        <v>3</v>
      </c>
      <c r="B61" s="2" t="s">
        <v>29</v>
      </c>
      <c r="C61" s="2">
        <v>70</v>
      </c>
      <c r="D61" s="2">
        <v>0</v>
      </c>
      <c r="E61" s="2">
        <v>0</v>
      </c>
      <c r="F61" s="2">
        <v>0</v>
      </c>
      <c r="G61" s="2">
        <v>0</v>
      </c>
      <c r="H61" s="2">
        <v>30</v>
      </c>
      <c r="I61" s="2">
        <v>0</v>
      </c>
      <c r="J61" s="2">
        <v>0</v>
      </c>
      <c r="K61" s="2">
        <v>0</v>
      </c>
      <c r="L61" s="2">
        <v>30</v>
      </c>
      <c r="M61" s="2">
        <v>0</v>
      </c>
      <c r="N61" s="2">
        <v>0</v>
      </c>
      <c r="O61" s="2">
        <v>50</v>
      </c>
      <c r="P61" s="2">
        <v>50</v>
      </c>
      <c r="Q61" s="2">
        <v>50</v>
      </c>
      <c r="R61" s="2">
        <v>150</v>
      </c>
      <c r="S61" s="2">
        <v>0</v>
      </c>
      <c r="T61" s="2">
        <v>20</v>
      </c>
      <c r="U61" s="2">
        <v>0</v>
      </c>
      <c r="V61" s="2">
        <v>3</v>
      </c>
      <c r="W61" s="2">
        <v>25</v>
      </c>
      <c r="X61" s="2">
        <v>1</v>
      </c>
      <c r="Y61" s="2">
        <v>150</v>
      </c>
      <c r="Z61" s="2">
        <v>2</v>
      </c>
      <c r="AA61" s="2">
        <v>0</v>
      </c>
      <c r="AB61" s="8">
        <f t="shared" si="4"/>
        <v>631</v>
      </c>
    </row>
    <row r="62" spans="1:28" ht="27" x14ac:dyDescent="0.25">
      <c r="A62" s="9">
        <v>4</v>
      </c>
      <c r="B62" s="3" t="s">
        <v>30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1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45">
        <f t="shared" si="4"/>
        <v>1</v>
      </c>
    </row>
    <row r="63" spans="1:28" ht="27" x14ac:dyDescent="0.25">
      <c r="A63" s="7">
        <v>5</v>
      </c>
      <c r="B63" s="2" t="s">
        <v>31</v>
      </c>
      <c r="C63" s="2">
        <v>0</v>
      </c>
      <c r="D63" s="2">
        <v>20</v>
      </c>
      <c r="E63" s="2">
        <v>0</v>
      </c>
      <c r="F63" s="2">
        <v>30</v>
      </c>
      <c r="G63" s="2">
        <v>0</v>
      </c>
      <c r="H63" s="2">
        <v>0</v>
      </c>
      <c r="I63" s="2">
        <v>0</v>
      </c>
      <c r="J63" s="2">
        <v>0</v>
      </c>
      <c r="K63" s="2">
        <v>20</v>
      </c>
      <c r="L63" s="2">
        <v>0</v>
      </c>
      <c r="M63" s="2">
        <v>30</v>
      </c>
      <c r="N63" s="2">
        <v>50</v>
      </c>
      <c r="O63" s="2">
        <v>0</v>
      </c>
      <c r="P63" s="2">
        <v>20</v>
      </c>
      <c r="Q63" s="2">
        <v>100</v>
      </c>
      <c r="R63" s="2">
        <v>200</v>
      </c>
      <c r="S63" s="2">
        <v>0</v>
      </c>
      <c r="T63" s="2">
        <v>0</v>
      </c>
      <c r="U63" s="2">
        <v>15</v>
      </c>
      <c r="V63" s="2">
        <v>0</v>
      </c>
      <c r="W63" s="2">
        <v>0</v>
      </c>
      <c r="X63" s="2">
        <v>0</v>
      </c>
      <c r="Y63" s="2">
        <v>100</v>
      </c>
      <c r="Z63" s="2">
        <v>0</v>
      </c>
      <c r="AA63" s="2">
        <v>0</v>
      </c>
      <c r="AB63" s="8">
        <f t="shared" si="4"/>
        <v>585</v>
      </c>
    </row>
    <row r="64" spans="1:28" ht="27" x14ac:dyDescent="0.25">
      <c r="A64" s="9">
        <v>6</v>
      </c>
      <c r="B64" s="3" t="s">
        <v>32</v>
      </c>
      <c r="C64" s="3">
        <v>0</v>
      </c>
      <c r="D64" s="3">
        <v>20</v>
      </c>
      <c r="E64" s="3">
        <v>0</v>
      </c>
      <c r="F64" s="3">
        <v>20</v>
      </c>
      <c r="G64" s="3">
        <v>0</v>
      </c>
      <c r="H64" s="3">
        <v>30</v>
      </c>
      <c r="I64" s="3">
        <v>0</v>
      </c>
      <c r="J64" s="3">
        <v>0</v>
      </c>
      <c r="K64" s="3">
        <v>20</v>
      </c>
      <c r="L64" s="3">
        <v>0</v>
      </c>
      <c r="M64" s="3">
        <v>0</v>
      </c>
      <c r="N64" s="3">
        <v>50</v>
      </c>
      <c r="O64" s="3">
        <v>50</v>
      </c>
      <c r="P64" s="3">
        <v>20</v>
      </c>
      <c r="Q64" s="3">
        <v>50</v>
      </c>
      <c r="R64" s="3">
        <v>200</v>
      </c>
      <c r="S64" s="3">
        <v>0</v>
      </c>
      <c r="T64" s="3">
        <v>0</v>
      </c>
      <c r="U64" s="3">
        <v>8</v>
      </c>
      <c r="V64" s="3">
        <v>0</v>
      </c>
      <c r="W64" s="3">
        <v>0</v>
      </c>
      <c r="X64" s="3">
        <v>0</v>
      </c>
      <c r="Y64" s="3">
        <v>50</v>
      </c>
      <c r="Z64" s="3">
        <v>0</v>
      </c>
      <c r="AA64" s="3">
        <v>0</v>
      </c>
      <c r="AB64" s="45">
        <f t="shared" si="4"/>
        <v>518</v>
      </c>
    </row>
    <row r="65" spans="1:28" ht="40.5" x14ac:dyDescent="0.25">
      <c r="A65" s="7">
        <v>7</v>
      </c>
      <c r="B65" s="2" t="s">
        <v>33</v>
      </c>
      <c r="C65" s="2">
        <v>0</v>
      </c>
      <c r="D65" s="2">
        <v>15</v>
      </c>
      <c r="E65" s="2">
        <v>4</v>
      </c>
      <c r="F65" s="2">
        <v>0</v>
      </c>
      <c r="G65" s="2">
        <v>0</v>
      </c>
      <c r="H65" s="2">
        <v>0</v>
      </c>
      <c r="I65" s="2">
        <v>20</v>
      </c>
      <c r="J65" s="2">
        <v>0</v>
      </c>
      <c r="K65" s="2">
        <v>5</v>
      </c>
      <c r="L65" s="2">
        <v>4</v>
      </c>
      <c r="M65" s="2">
        <v>0</v>
      </c>
      <c r="N65" s="2">
        <v>3</v>
      </c>
      <c r="O65" s="2">
        <v>5</v>
      </c>
      <c r="P65" s="2">
        <v>10</v>
      </c>
      <c r="Q65" s="2">
        <v>0</v>
      </c>
      <c r="R65" s="2">
        <v>20</v>
      </c>
      <c r="S65" s="2">
        <v>0</v>
      </c>
      <c r="T65" s="2">
        <v>30</v>
      </c>
      <c r="U65" s="2">
        <v>0</v>
      </c>
      <c r="V65" s="2">
        <v>0</v>
      </c>
      <c r="W65" s="2">
        <v>5</v>
      </c>
      <c r="X65" s="2">
        <v>0</v>
      </c>
      <c r="Y65" s="2">
        <v>2</v>
      </c>
      <c r="Z65" s="2">
        <v>10</v>
      </c>
      <c r="AA65" s="2">
        <v>0</v>
      </c>
      <c r="AB65" s="8">
        <f t="shared" si="4"/>
        <v>133</v>
      </c>
    </row>
    <row r="66" spans="1:28" ht="27" x14ac:dyDescent="0.25">
      <c r="A66" s="9">
        <v>8</v>
      </c>
      <c r="B66" s="3" t="s">
        <v>34</v>
      </c>
      <c r="C66" s="3">
        <v>0</v>
      </c>
      <c r="D66" s="3">
        <v>30</v>
      </c>
      <c r="E66" s="3">
        <v>20</v>
      </c>
      <c r="F66" s="3">
        <v>0</v>
      </c>
      <c r="G66" s="3">
        <v>0</v>
      </c>
      <c r="H66" s="3">
        <v>0</v>
      </c>
      <c r="I66" s="3">
        <v>20</v>
      </c>
      <c r="J66" s="3">
        <v>0</v>
      </c>
      <c r="K66" s="3">
        <v>5</v>
      </c>
      <c r="L66" s="3">
        <v>0</v>
      </c>
      <c r="M66" s="3">
        <v>10</v>
      </c>
      <c r="N66" s="3">
        <v>10</v>
      </c>
      <c r="O66" s="3">
        <v>20</v>
      </c>
      <c r="P66" s="3">
        <v>10</v>
      </c>
      <c r="Q66" s="3">
        <v>10</v>
      </c>
      <c r="R66" s="3">
        <v>30</v>
      </c>
      <c r="S66" s="3">
        <v>3</v>
      </c>
      <c r="T66" s="3">
        <v>30</v>
      </c>
      <c r="U66" s="3">
        <v>3</v>
      </c>
      <c r="V66" s="3">
        <v>0</v>
      </c>
      <c r="W66" s="3">
        <v>25</v>
      </c>
      <c r="X66" s="3">
        <v>5</v>
      </c>
      <c r="Y66" s="3">
        <v>300</v>
      </c>
      <c r="Z66" s="3">
        <v>10</v>
      </c>
      <c r="AA66" s="3">
        <v>10</v>
      </c>
      <c r="AB66" s="45">
        <f t="shared" si="4"/>
        <v>551</v>
      </c>
    </row>
    <row r="67" spans="1:28" ht="40.5" x14ac:dyDescent="0.25">
      <c r="A67" s="7">
        <v>9</v>
      </c>
      <c r="B67" s="2" t="s">
        <v>35</v>
      </c>
      <c r="C67" s="2">
        <v>0</v>
      </c>
      <c r="D67" s="2">
        <v>0</v>
      </c>
      <c r="E67" s="2">
        <v>20</v>
      </c>
      <c r="F67" s="2">
        <v>0</v>
      </c>
      <c r="G67" s="2">
        <v>0</v>
      </c>
      <c r="H67" s="2">
        <v>10</v>
      </c>
      <c r="I67" s="2">
        <v>0</v>
      </c>
      <c r="J67" s="2">
        <v>0</v>
      </c>
      <c r="K67" s="2">
        <v>2</v>
      </c>
      <c r="L67" s="2">
        <v>3</v>
      </c>
      <c r="M67" s="2">
        <v>10</v>
      </c>
      <c r="N67" s="2">
        <v>0</v>
      </c>
      <c r="O67" s="2">
        <v>52</v>
      </c>
      <c r="P67" s="2">
        <v>20</v>
      </c>
      <c r="Q67" s="2">
        <v>50</v>
      </c>
      <c r="R67" s="2">
        <v>100</v>
      </c>
      <c r="S67" s="2">
        <v>3</v>
      </c>
      <c r="T67" s="2">
        <v>3</v>
      </c>
      <c r="U67" s="2">
        <v>5</v>
      </c>
      <c r="V67" s="2">
        <v>10</v>
      </c>
      <c r="W67" s="2">
        <v>1</v>
      </c>
      <c r="X67" s="2">
        <v>2</v>
      </c>
      <c r="Y67" s="2">
        <v>100</v>
      </c>
      <c r="Z67" s="2">
        <v>5</v>
      </c>
      <c r="AA67" s="2">
        <v>0</v>
      </c>
      <c r="AB67" s="8">
        <f t="shared" si="4"/>
        <v>396</v>
      </c>
    </row>
    <row r="68" spans="1:28" ht="40.5" x14ac:dyDescent="0.25">
      <c r="A68" s="9">
        <v>10</v>
      </c>
      <c r="B68" s="3" t="s">
        <v>36</v>
      </c>
      <c r="C68" s="3">
        <v>0</v>
      </c>
      <c r="D68" s="3">
        <v>0</v>
      </c>
      <c r="E68" s="3">
        <v>5</v>
      </c>
      <c r="F68" s="3">
        <v>0</v>
      </c>
      <c r="G68" s="3">
        <v>0</v>
      </c>
      <c r="H68" s="3">
        <v>3</v>
      </c>
      <c r="I68" s="3">
        <v>3</v>
      </c>
      <c r="J68" s="3">
        <v>0</v>
      </c>
      <c r="K68" s="3">
        <v>2</v>
      </c>
      <c r="L68" s="3">
        <v>3</v>
      </c>
      <c r="M68" s="3">
        <v>1</v>
      </c>
      <c r="N68" s="3">
        <v>0</v>
      </c>
      <c r="O68" s="3">
        <v>2</v>
      </c>
      <c r="P68" s="3">
        <v>10</v>
      </c>
      <c r="Q68" s="3">
        <v>5</v>
      </c>
      <c r="R68" s="3">
        <v>10</v>
      </c>
      <c r="S68" s="3">
        <v>0</v>
      </c>
      <c r="T68" s="3">
        <v>4</v>
      </c>
      <c r="U68" s="3">
        <v>5</v>
      </c>
      <c r="V68" s="3">
        <v>1</v>
      </c>
      <c r="W68" s="3">
        <v>2</v>
      </c>
      <c r="X68" s="3">
        <v>0</v>
      </c>
      <c r="Y68" s="3">
        <v>10</v>
      </c>
      <c r="Z68" s="3">
        <v>2</v>
      </c>
      <c r="AA68" s="3">
        <v>1</v>
      </c>
      <c r="AB68" s="45">
        <f t="shared" si="4"/>
        <v>69</v>
      </c>
    </row>
    <row r="69" spans="1:28" ht="40.5" x14ac:dyDescent="0.25">
      <c r="A69" s="7">
        <v>11</v>
      </c>
      <c r="B69" s="2" t="s">
        <v>37</v>
      </c>
      <c r="C69" s="2">
        <v>1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1</v>
      </c>
      <c r="J69" s="2">
        <v>0</v>
      </c>
      <c r="K69" s="2">
        <v>1</v>
      </c>
      <c r="L69" s="2">
        <v>1</v>
      </c>
      <c r="M69" s="2">
        <v>0</v>
      </c>
      <c r="N69" s="2">
        <v>0</v>
      </c>
      <c r="O69" s="2">
        <v>1</v>
      </c>
      <c r="P69" s="2">
        <v>0</v>
      </c>
      <c r="Q69" s="2">
        <v>2</v>
      </c>
      <c r="R69" s="2">
        <v>2</v>
      </c>
      <c r="S69" s="2">
        <v>0</v>
      </c>
      <c r="T69" s="2">
        <v>2</v>
      </c>
      <c r="U69" s="2">
        <v>0</v>
      </c>
      <c r="V69" s="2">
        <v>0</v>
      </c>
      <c r="W69" s="2">
        <v>0</v>
      </c>
      <c r="X69" s="2">
        <v>0</v>
      </c>
      <c r="Y69" s="2">
        <v>1</v>
      </c>
      <c r="Z69" s="2">
        <v>0</v>
      </c>
      <c r="AA69" s="2">
        <v>0</v>
      </c>
      <c r="AB69" s="8">
        <f t="shared" si="4"/>
        <v>12</v>
      </c>
    </row>
    <row r="70" spans="1:28" ht="27" x14ac:dyDescent="0.25">
      <c r="A70" s="9">
        <v>12</v>
      </c>
      <c r="B70" s="3" t="s">
        <v>38</v>
      </c>
      <c r="C70" s="3">
        <v>0</v>
      </c>
      <c r="D70" s="3">
        <v>5</v>
      </c>
      <c r="E70" s="3">
        <v>0</v>
      </c>
      <c r="F70" s="3">
        <v>0</v>
      </c>
      <c r="G70" s="3">
        <v>0</v>
      </c>
      <c r="H70" s="3">
        <v>3</v>
      </c>
      <c r="I70" s="3">
        <v>0</v>
      </c>
      <c r="J70" s="3">
        <v>0</v>
      </c>
      <c r="K70" s="3">
        <v>1</v>
      </c>
      <c r="L70" s="3">
        <v>5</v>
      </c>
      <c r="M70" s="3">
        <v>10</v>
      </c>
      <c r="N70" s="3">
        <v>0</v>
      </c>
      <c r="O70" s="3">
        <v>5</v>
      </c>
      <c r="P70" s="3">
        <v>10</v>
      </c>
      <c r="Q70" s="3">
        <v>10</v>
      </c>
      <c r="R70" s="3">
        <v>10</v>
      </c>
      <c r="S70" s="3">
        <v>0</v>
      </c>
      <c r="T70" s="3">
        <v>2</v>
      </c>
      <c r="U70" s="3">
        <v>2</v>
      </c>
      <c r="V70" s="3">
        <v>0</v>
      </c>
      <c r="W70" s="3">
        <v>5</v>
      </c>
      <c r="X70" s="3">
        <v>1</v>
      </c>
      <c r="Y70" s="3">
        <v>10</v>
      </c>
      <c r="Z70" s="3">
        <v>4</v>
      </c>
      <c r="AA70" s="3">
        <v>0</v>
      </c>
      <c r="AB70" s="45">
        <f t="shared" si="4"/>
        <v>83</v>
      </c>
    </row>
    <row r="71" spans="1:28" ht="40.5" x14ac:dyDescent="0.25">
      <c r="A71" s="7">
        <v>13</v>
      </c>
      <c r="B71" s="2" t="s">
        <v>39</v>
      </c>
      <c r="C71" s="2">
        <v>1</v>
      </c>
      <c r="D71" s="2">
        <v>0</v>
      </c>
      <c r="E71" s="2">
        <v>2</v>
      </c>
      <c r="F71" s="2">
        <v>0</v>
      </c>
      <c r="G71" s="2">
        <v>0</v>
      </c>
      <c r="H71" s="2">
        <v>1</v>
      </c>
      <c r="I71" s="2">
        <v>0</v>
      </c>
      <c r="J71" s="2">
        <v>0</v>
      </c>
      <c r="K71" s="2">
        <v>0</v>
      </c>
      <c r="L71" s="2">
        <v>0</v>
      </c>
      <c r="M71" s="2">
        <v>1</v>
      </c>
      <c r="N71" s="2">
        <v>0</v>
      </c>
      <c r="O71" s="2">
        <v>2</v>
      </c>
      <c r="P71" s="2">
        <v>0</v>
      </c>
      <c r="Q71" s="2">
        <v>2</v>
      </c>
      <c r="R71" s="2">
        <v>2</v>
      </c>
      <c r="S71" s="2">
        <v>1</v>
      </c>
      <c r="T71" s="2">
        <v>2</v>
      </c>
      <c r="U71" s="2">
        <v>0</v>
      </c>
      <c r="V71" s="2">
        <v>2</v>
      </c>
      <c r="W71" s="2">
        <v>1</v>
      </c>
      <c r="X71" s="2">
        <v>1</v>
      </c>
      <c r="Y71" s="2">
        <v>2</v>
      </c>
      <c r="Z71" s="2">
        <v>2</v>
      </c>
      <c r="AA71" s="2">
        <v>0</v>
      </c>
      <c r="AB71" s="8">
        <f t="shared" si="4"/>
        <v>22</v>
      </c>
    </row>
    <row r="72" spans="1:28" ht="27" x14ac:dyDescent="0.25">
      <c r="A72" s="9">
        <v>14</v>
      </c>
      <c r="B72" s="3" t="s">
        <v>40</v>
      </c>
      <c r="C72" s="3">
        <v>1</v>
      </c>
      <c r="D72" s="3">
        <v>2</v>
      </c>
      <c r="E72" s="3">
        <v>2</v>
      </c>
      <c r="F72" s="3">
        <v>0</v>
      </c>
      <c r="G72" s="3">
        <v>0</v>
      </c>
      <c r="H72" s="3">
        <v>1</v>
      </c>
      <c r="I72" s="3">
        <v>0</v>
      </c>
      <c r="J72" s="3">
        <v>0</v>
      </c>
      <c r="K72" s="3">
        <v>0</v>
      </c>
      <c r="L72" s="3">
        <v>1</v>
      </c>
      <c r="M72" s="3">
        <v>1</v>
      </c>
      <c r="N72" s="3">
        <v>2</v>
      </c>
      <c r="O72" s="3">
        <v>2</v>
      </c>
      <c r="P72" s="3">
        <v>2</v>
      </c>
      <c r="Q72" s="3">
        <v>2</v>
      </c>
      <c r="R72" s="3">
        <v>2</v>
      </c>
      <c r="S72" s="3">
        <v>0</v>
      </c>
      <c r="T72" s="3">
        <v>2</v>
      </c>
      <c r="U72" s="3">
        <v>0</v>
      </c>
      <c r="V72" s="3">
        <v>1</v>
      </c>
      <c r="W72" s="3">
        <v>1</v>
      </c>
      <c r="X72" s="3">
        <v>0</v>
      </c>
      <c r="Y72" s="3">
        <v>4</v>
      </c>
      <c r="Z72" s="3">
        <v>1</v>
      </c>
      <c r="AA72" s="3">
        <v>1</v>
      </c>
      <c r="AB72" s="45">
        <f t="shared" si="4"/>
        <v>28</v>
      </c>
    </row>
    <row r="73" spans="1:28" ht="54" x14ac:dyDescent="0.25">
      <c r="A73" s="7">
        <v>15</v>
      </c>
      <c r="B73" s="2" t="s">
        <v>41</v>
      </c>
      <c r="C73" s="2">
        <v>1</v>
      </c>
      <c r="D73" s="2">
        <v>1</v>
      </c>
      <c r="E73" s="2">
        <v>2</v>
      </c>
      <c r="F73" s="2">
        <v>0</v>
      </c>
      <c r="G73" s="2">
        <v>0</v>
      </c>
      <c r="H73" s="2">
        <v>1</v>
      </c>
      <c r="I73" s="2">
        <v>2</v>
      </c>
      <c r="J73" s="2">
        <v>0</v>
      </c>
      <c r="K73" s="2">
        <v>3</v>
      </c>
      <c r="L73" s="2">
        <v>1</v>
      </c>
      <c r="M73" s="2">
        <v>1</v>
      </c>
      <c r="N73" s="2">
        <v>1</v>
      </c>
      <c r="O73" s="2">
        <v>2</v>
      </c>
      <c r="P73" s="2">
        <v>2</v>
      </c>
      <c r="Q73" s="2">
        <v>2</v>
      </c>
      <c r="R73" s="2">
        <v>2</v>
      </c>
      <c r="S73" s="2">
        <v>1</v>
      </c>
      <c r="T73" s="2">
        <v>2</v>
      </c>
      <c r="U73" s="2">
        <v>2</v>
      </c>
      <c r="V73" s="2">
        <v>2</v>
      </c>
      <c r="W73" s="2">
        <v>1</v>
      </c>
      <c r="X73" s="2">
        <v>1</v>
      </c>
      <c r="Y73" s="2">
        <v>4</v>
      </c>
      <c r="Z73" s="2">
        <v>2</v>
      </c>
      <c r="AA73" s="2">
        <v>1</v>
      </c>
      <c r="AB73" s="8">
        <f t="shared" si="4"/>
        <v>37</v>
      </c>
    </row>
    <row r="74" spans="1:28" ht="40.5" x14ac:dyDescent="0.25">
      <c r="A74" s="9">
        <v>16</v>
      </c>
      <c r="B74" s="3" t="s">
        <v>42</v>
      </c>
      <c r="C74" s="3">
        <v>1</v>
      </c>
      <c r="D74" s="3">
        <v>2</v>
      </c>
      <c r="E74" s="3">
        <v>0</v>
      </c>
      <c r="F74" s="3">
        <v>0</v>
      </c>
      <c r="G74" s="3">
        <v>0</v>
      </c>
      <c r="H74" s="3">
        <v>1</v>
      </c>
      <c r="I74" s="3">
        <v>0</v>
      </c>
      <c r="J74" s="3">
        <v>0</v>
      </c>
      <c r="K74" s="3">
        <v>3</v>
      </c>
      <c r="L74" s="3">
        <v>0</v>
      </c>
      <c r="M74" s="3">
        <v>1</v>
      </c>
      <c r="N74" s="3">
        <v>2</v>
      </c>
      <c r="O74" s="3">
        <v>1</v>
      </c>
      <c r="P74" s="3">
        <v>2</v>
      </c>
      <c r="Q74" s="3">
        <v>2</v>
      </c>
      <c r="R74" s="3">
        <v>2</v>
      </c>
      <c r="S74" s="3">
        <v>0</v>
      </c>
      <c r="T74" s="3">
        <v>1</v>
      </c>
      <c r="U74" s="3">
        <v>1</v>
      </c>
      <c r="V74" s="3">
        <v>1</v>
      </c>
      <c r="W74" s="3">
        <v>1</v>
      </c>
      <c r="X74" s="3">
        <v>0</v>
      </c>
      <c r="Y74" s="3">
        <v>5</v>
      </c>
      <c r="Z74" s="3">
        <v>1</v>
      </c>
      <c r="AA74" s="3">
        <v>1</v>
      </c>
      <c r="AB74" s="45">
        <f t="shared" si="4"/>
        <v>28</v>
      </c>
    </row>
    <row r="75" spans="1:28" ht="40.5" x14ac:dyDescent="0.25">
      <c r="A75" s="7">
        <v>17</v>
      </c>
      <c r="B75" s="2" t="s">
        <v>43</v>
      </c>
      <c r="C75" s="2">
        <v>0</v>
      </c>
      <c r="D75" s="2">
        <v>0</v>
      </c>
      <c r="E75" s="2">
        <v>2</v>
      </c>
      <c r="F75" s="2">
        <v>1</v>
      </c>
      <c r="G75" s="2">
        <v>0</v>
      </c>
      <c r="H75" s="2">
        <v>1</v>
      </c>
      <c r="I75" s="2">
        <v>0</v>
      </c>
      <c r="J75" s="2">
        <v>0</v>
      </c>
      <c r="K75" s="2">
        <v>3</v>
      </c>
      <c r="L75" s="2">
        <v>0</v>
      </c>
      <c r="M75" s="2">
        <v>1</v>
      </c>
      <c r="N75" s="2">
        <v>2</v>
      </c>
      <c r="O75" s="2">
        <v>1</v>
      </c>
      <c r="P75" s="2">
        <v>2</v>
      </c>
      <c r="Q75" s="2">
        <v>2</v>
      </c>
      <c r="R75" s="2">
        <v>2</v>
      </c>
      <c r="S75" s="2">
        <v>1</v>
      </c>
      <c r="T75" s="2">
        <v>2</v>
      </c>
      <c r="U75" s="2">
        <v>0</v>
      </c>
      <c r="V75" s="2">
        <v>2</v>
      </c>
      <c r="W75" s="2">
        <v>1</v>
      </c>
      <c r="X75" s="2">
        <v>1</v>
      </c>
      <c r="Y75" s="2">
        <v>5</v>
      </c>
      <c r="Z75" s="2">
        <v>1</v>
      </c>
      <c r="AA75" s="2">
        <v>1</v>
      </c>
      <c r="AB75" s="8">
        <f t="shared" si="4"/>
        <v>31</v>
      </c>
    </row>
    <row r="76" spans="1:28" x14ac:dyDescent="0.25">
      <c r="A76" s="9">
        <v>18</v>
      </c>
      <c r="B76" s="3" t="s">
        <v>44</v>
      </c>
      <c r="C76" s="3">
        <v>0</v>
      </c>
      <c r="D76" s="3">
        <v>2</v>
      </c>
      <c r="E76" s="3">
        <v>0</v>
      </c>
      <c r="F76" s="3">
        <v>1</v>
      </c>
      <c r="G76" s="3">
        <v>0</v>
      </c>
      <c r="H76" s="3">
        <v>1</v>
      </c>
      <c r="I76" s="3">
        <v>0</v>
      </c>
      <c r="J76" s="3">
        <v>0</v>
      </c>
      <c r="K76" s="3">
        <v>0</v>
      </c>
      <c r="L76" s="3">
        <v>1</v>
      </c>
      <c r="M76" s="3">
        <v>1</v>
      </c>
      <c r="N76" s="3">
        <v>0</v>
      </c>
      <c r="O76" s="3">
        <v>2</v>
      </c>
      <c r="P76" s="3">
        <v>2</v>
      </c>
      <c r="Q76" s="3">
        <v>4</v>
      </c>
      <c r="R76" s="3">
        <v>0</v>
      </c>
      <c r="S76" s="3">
        <v>0</v>
      </c>
      <c r="T76" s="3">
        <v>2</v>
      </c>
      <c r="U76" s="3">
        <v>0</v>
      </c>
      <c r="V76" s="3">
        <v>1</v>
      </c>
      <c r="W76" s="3">
        <v>1</v>
      </c>
      <c r="X76" s="3">
        <v>1</v>
      </c>
      <c r="Y76" s="3">
        <v>10</v>
      </c>
      <c r="Z76" s="3">
        <v>1</v>
      </c>
      <c r="AA76" s="3">
        <v>0</v>
      </c>
      <c r="AB76" s="45">
        <f t="shared" si="4"/>
        <v>30</v>
      </c>
    </row>
    <row r="77" spans="1:28" ht="27" x14ac:dyDescent="0.25">
      <c r="A77" s="7">
        <v>19</v>
      </c>
      <c r="B77" s="2" t="s">
        <v>45</v>
      </c>
      <c r="C77" s="2">
        <v>0</v>
      </c>
      <c r="D77" s="2">
        <v>5</v>
      </c>
      <c r="E77" s="2">
        <v>0</v>
      </c>
      <c r="F77" s="2">
        <v>0</v>
      </c>
      <c r="G77" s="2">
        <v>0</v>
      </c>
      <c r="H77" s="2">
        <v>1</v>
      </c>
      <c r="I77" s="2">
        <v>0</v>
      </c>
      <c r="J77" s="2">
        <v>0</v>
      </c>
      <c r="K77" s="2">
        <v>0</v>
      </c>
      <c r="L77" s="2">
        <v>1</v>
      </c>
      <c r="M77" s="2">
        <v>0</v>
      </c>
      <c r="N77" s="2">
        <v>0</v>
      </c>
      <c r="O77" s="2">
        <v>2</v>
      </c>
      <c r="P77" s="2">
        <v>5</v>
      </c>
      <c r="Q77" s="2">
        <v>10</v>
      </c>
      <c r="R77" s="2">
        <v>2</v>
      </c>
      <c r="S77" s="2">
        <v>0</v>
      </c>
      <c r="T77" s="2">
        <v>0</v>
      </c>
      <c r="U77" s="2">
        <v>1</v>
      </c>
      <c r="V77" s="2">
        <v>1</v>
      </c>
      <c r="W77" s="2">
        <v>1</v>
      </c>
      <c r="X77" s="2">
        <v>0</v>
      </c>
      <c r="Y77" s="2">
        <v>8</v>
      </c>
      <c r="Z77" s="2">
        <v>1</v>
      </c>
      <c r="AA77" s="2">
        <v>0</v>
      </c>
      <c r="AB77" s="8">
        <f t="shared" si="4"/>
        <v>38</v>
      </c>
    </row>
    <row r="78" spans="1:28" ht="40.5" x14ac:dyDescent="0.25">
      <c r="A78" s="9">
        <v>20</v>
      </c>
      <c r="B78" s="3" t="s">
        <v>46</v>
      </c>
      <c r="C78" s="3">
        <v>0</v>
      </c>
      <c r="D78" s="3">
        <v>10</v>
      </c>
      <c r="E78" s="3">
        <v>0</v>
      </c>
      <c r="F78" s="3">
        <v>0</v>
      </c>
      <c r="G78" s="3">
        <v>0</v>
      </c>
      <c r="H78" s="3">
        <v>4</v>
      </c>
      <c r="I78" s="3">
        <v>0</v>
      </c>
      <c r="J78" s="3">
        <v>0</v>
      </c>
      <c r="K78" s="3">
        <v>0</v>
      </c>
      <c r="L78" s="3">
        <v>3</v>
      </c>
      <c r="M78" s="3">
        <v>0</v>
      </c>
      <c r="N78" s="3">
        <v>0</v>
      </c>
      <c r="O78" s="3">
        <v>10</v>
      </c>
      <c r="P78" s="3">
        <v>5</v>
      </c>
      <c r="Q78" s="3">
        <v>20</v>
      </c>
      <c r="R78" s="3">
        <v>4</v>
      </c>
      <c r="S78" s="3">
        <v>1</v>
      </c>
      <c r="T78" s="3">
        <v>0</v>
      </c>
      <c r="U78" s="3">
        <v>5</v>
      </c>
      <c r="V78" s="3">
        <v>1</v>
      </c>
      <c r="W78" s="3">
        <v>10</v>
      </c>
      <c r="X78" s="3">
        <v>0</v>
      </c>
      <c r="Y78" s="3">
        <v>12</v>
      </c>
      <c r="Z78" s="3">
        <v>3</v>
      </c>
      <c r="AA78" s="3">
        <v>0</v>
      </c>
      <c r="AB78" s="45">
        <f t="shared" si="4"/>
        <v>88</v>
      </c>
    </row>
    <row r="79" spans="1:28" x14ac:dyDescent="0.25">
      <c r="A79" s="7">
        <v>21</v>
      </c>
      <c r="B79" s="2" t="s">
        <v>47</v>
      </c>
      <c r="C79" s="2">
        <v>0</v>
      </c>
      <c r="D79" s="2">
        <v>0</v>
      </c>
      <c r="E79" s="2">
        <v>10</v>
      </c>
      <c r="F79" s="2">
        <v>0</v>
      </c>
      <c r="G79" s="2">
        <v>0</v>
      </c>
      <c r="H79" s="2">
        <v>2</v>
      </c>
      <c r="I79" s="2">
        <v>0</v>
      </c>
      <c r="J79" s="2">
        <v>0</v>
      </c>
      <c r="K79" s="2">
        <v>0</v>
      </c>
      <c r="L79" s="2">
        <v>5</v>
      </c>
      <c r="M79" s="2">
        <v>0</v>
      </c>
      <c r="N79" s="2">
        <v>10</v>
      </c>
      <c r="O79" s="2">
        <v>0</v>
      </c>
      <c r="P79" s="2">
        <v>10</v>
      </c>
      <c r="Q79" s="2">
        <v>10</v>
      </c>
      <c r="R79" s="2">
        <v>10</v>
      </c>
      <c r="S79" s="2">
        <v>0</v>
      </c>
      <c r="T79" s="2">
        <v>6</v>
      </c>
      <c r="U79" s="2">
        <v>5</v>
      </c>
      <c r="V79" s="2">
        <v>0</v>
      </c>
      <c r="W79" s="2">
        <v>4</v>
      </c>
      <c r="X79" s="2">
        <v>0</v>
      </c>
      <c r="Y79" s="2">
        <v>20</v>
      </c>
      <c r="Z79" s="2">
        <v>0</v>
      </c>
      <c r="AA79" s="2">
        <v>4</v>
      </c>
      <c r="AB79" s="8">
        <f t="shared" si="4"/>
        <v>96</v>
      </c>
    </row>
    <row r="80" spans="1:28" ht="40.5" x14ac:dyDescent="0.25">
      <c r="A80" s="9">
        <v>22</v>
      </c>
      <c r="B80" s="3" t="s">
        <v>48</v>
      </c>
      <c r="C80" s="3">
        <v>0</v>
      </c>
      <c r="D80" s="3">
        <v>5</v>
      </c>
      <c r="E80" s="3">
        <v>4</v>
      </c>
      <c r="F80" s="3">
        <v>0</v>
      </c>
      <c r="G80" s="3">
        <v>0</v>
      </c>
      <c r="H80" s="3">
        <v>2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3</v>
      </c>
      <c r="P80" s="3">
        <v>10</v>
      </c>
      <c r="Q80" s="3">
        <v>4</v>
      </c>
      <c r="R80" s="3">
        <v>8</v>
      </c>
      <c r="S80" s="3">
        <v>1</v>
      </c>
      <c r="T80" s="3">
        <v>2</v>
      </c>
      <c r="U80" s="3">
        <v>5</v>
      </c>
      <c r="V80" s="3">
        <v>0</v>
      </c>
      <c r="W80" s="3">
        <v>10</v>
      </c>
      <c r="X80" s="3">
        <v>0</v>
      </c>
      <c r="Y80" s="3">
        <v>2</v>
      </c>
      <c r="Z80" s="3">
        <v>2</v>
      </c>
      <c r="AA80" s="3">
        <v>3</v>
      </c>
      <c r="AB80" s="45">
        <f t="shared" si="4"/>
        <v>61</v>
      </c>
    </row>
    <row r="81" spans="1:28" ht="40.5" x14ac:dyDescent="0.25">
      <c r="A81" s="7">
        <v>23</v>
      </c>
      <c r="B81" s="2" t="s">
        <v>49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10</v>
      </c>
      <c r="L81" s="2">
        <v>0</v>
      </c>
      <c r="M81" s="2">
        <v>10</v>
      </c>
      <c r="N81" s="2">
        <v>5</v>
      </c>
      <c r="O81" s="2">
        <v>0</v>
      </c>
      <c r="P81" s="2">
        <v>10</v>
      </c>
      <c r="Q81" s="2">
        <v>10</v>
      </c>
      <c r="R81" s="2">
        <v>0</v>
      </c>
      <c r="S81" s="2">
        <v>0</v>
      </c>
      <c r="T81" s="2">
        <v>0</v>
      </c>
      <c r="U81" s="2">
        <v>15</v>
      </c>
      <c r="V81" s="2">
        <v>0</v>
      </c>
      <c r="W81" s="2">
        <v>30</v>
      </c>
      <c r="X81" s="2">
        <v>0</v>
      </c>
      <c r="Y81" s="2">
        <v>0</v>
      </c>
      <c r="Z81" s="2">
        <v>40</v>
      </c>
      <c r="AA81" s="2">
        <v>5</v>
      </c>
      <c r="AB81" s="8">
        <f t="shared" si="4"/>
        <v>135</v>
      </c>
    </row>
    <row r="82" spans="1:28" ht="40.5" x14ac:dyDescent="0.25">
      <c r="A82" s="9">
        <v>24</v>
      </c>
      <c r="B82" s="3" t="s">
        <v>50</v>
      </c>
      <c r="C82" s="3">
        <v>0</v>
      </c>
      <c r="D82" s="3">
        <v>5</v>
      </c>
      <c r="E82" s="3">
        <v>10</v>
      </c>
      <c r="F82" s="3">
        <v>2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2</v>
      </c>
      <c r="M82" s="3">
        <v>2</v>
      </c>
      <c r="N82" s="3">
        <v>0</v>
      </c>
      <c r="O82" s="3">
        <v>0</v>
      </c>
      <c r="P82" s="3">
        <v>10</v>
      </c>
      <c r="Q82" s="3">
        <v>5</v>
      </c>
      <c r="R82" s="3">
        <v>4</v>
      </c>
      <c r="S82" s="3">
        <v>0</v>
      </c>
      <c r="T82" s="3">
        <v>0</v>
      </c>
      <c r="U82" s="3">
        <v>2</v>
      </c>
      <c r="V82" s="3">
        <v>0</v>
      </c>
      <c r="W82" s="3">
        <v>10</v>
      </c>
      <c r="X82" s="3">
        <v>0</v>
      </c>
      <c r="Y82" s="3">
        <v>30</v>
      </c>
      <c r="Z82" s="3">
        <v>0</v>
      </c>
      <c r="AA82" s="3">
        <v>1</v>
      </c>
      <c r="AB82" s="45">
        <f t="shared" si="4"/>
        <v>83</v>
      </c>
    </row>
    <row r="83" spans="1:28" ht="27" x14ac:dyDescent="0.25">
      <c r="A83" s="7">
        <v>25</v>
      </c>
      <c r="B83" s="2" t="s">
        <v>51</v>
      </c>
      <c r="C83" s="2">
        <v>0</v>
      </c>
      <c r="D83" s="2">
        <v>4</v>
      </c>
      <c r="E83" s="2">
        <v>0</v>
      </c>
      <c r="F83" s="2">
        <v>0</v>
      </c>
      <c r="G83" s="2">
        <v>0</v>
      </c>
      <c r="H83" s="2">
        <v>2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5</v>
      </c>
      <c r="P83" s="2">
        <v>5</v>
      </c>
      <c r="Q83" s="2">
        <v>20</v>
      </c>
      <c r="R83" s="2">
        <v>10</v>
      </c>
      <c r="S83" s="2">
        <v>0</v>
      </c>
      <c r="T83" s="2">
        <v>0</v>
      </c>
      <c r="U83" s="2">
        <v>0</v>
      </c>
      <c r="V83" s="2">
        <v>2</v>
      </c>
      <c r="W83" s="2">
        <v>10</v>
      </c>
      <c r="X83" s="2">
        <v>0</v>
      </c>
      <c r="Y83" s="2">
        <v>14</v>
      </c>
      <c r="Z83" s="2">
        <v>5</v>
      </c>
      <c r="AA83" s="2">
        <v>0</v>
      </c>
      <c r="AB83" s="8">
        <f t="shared" si="4"/>
        <v>77</v>
      </c>
    </row>
    <row r="84" spans="1:28" ht="40.5" x14ac:dyDescent="0.25">
      <c r="A84" s="9">
        <v>26</v>
      </c>
      <c r="B84" s="3" t="s">
        <v>52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1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2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45">
        <f t="shared" si="4"/>
        <v>3</v>
      </c>
    </row>
    <row r="85" spans="1:28" ht="40.5" x14ac:dyDescent="0.25">
      <c r="A85" s="7">
        <v>27</v>
      </c>
      <c r="B85" s="2" t="s">
        <v>53</v>
      </c>
      <c r="C85" s="2">
        <v>0</v>
      </c>
      <c r="D85" s="2">
        <v>0</v>
      </c>
      <c r="E85" s="2">
        <v>2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2</v>
      </c>
      <c r="L85" s="2">
        <v>0</v>
      </c>
      <c r="M85" s="2">
        <v>0</v>
      </c>
      <c r="N85" s="2">
        <v>0</v>
      </c>
      <c r="O85" s="2">
        <v>20</v>
      </c>
      <c r="P85" s="2">
        <v>10</v>
      </c>
      <c r="Q85" s="2">
        <v>20</v>
      </c>
      <c r="R85" s="2">
        <v>2</v>
      </c>
      <c r="S85" s="2">
        <v>0</v>
      </c>
      <c r="T85" s="2">
        <v>0</v>
      </c>
      <c r="U85" s="2">
        <v>0</v>
      </c>
      <c r="V85" s="2">
        <v>0</v>
      </c>
      <c r="W85" s="2">
        <v>10</v>
      </c>
      <c r="X85" s="2">
        <v>0</v>
      </c>
      <c r="Y85" s="2">
        <v>0</v>
      </c>
      <c r="Z85" s="2">
        <v>0</v>
      </c>
      <c r="AA85" s="2">
        <v>0</v>
      </c>
      <c r="AB85" s="8">
        <f t="shared" si="4"/>
        <v>66</v>
      </c>
    </row>
    <row r="86" spans="1:28" ht="40.5" x14ac:dyDescent="0.25">
      <c r="A86" s="9">
        <v>28</v>
      </c>
      <c r="B86" s="3" t="s">
        <v>54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2</v>
      </c>
      <c r="L86" s="3">
        <v>0</v>
      </c>
      <c r="M86" s="3">
        <v>0</v>
      </c>
      <c r="N86" s="3">
        <v>0</v>
      </c>
      <c r="O86" s="3">
        <v>2</v>
      </c>
      <c r="P86" s="3">
        <v>10</v>
      </c>
      <c r="Q86" s="3">
        <v>20</v>
      </c>
      <c r="R86" s="3">
        <v>2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45">
        <f t="shared" si="4"/>
        <v>36</v>
      </c>
    </row>
    <row r="87" spans="1:28" ht="27" x14ac:dyDescent="0.25">
      <c r="A87" s="10">
        <v>29</v>
      </c>
      <c r="B87" s="11" t="s">
        <v>55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2</v>
      </c>
      <c r="K87" s="11">
        <v>0</v>
      </c>
      <c r="L87" s="11">
        <v>0</v>
      </c>
      <c r="M87" s="11">
        <v>0</v>
      </c>
      <c r="N87" s="11">
        <v>50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20</v>
      </c>
      <c r="U87" s="11">
        <v>0</v>
      </c>
      <c r="V87" s="11">
        <v>2</v>
      </c>
      <c r="W87" s="11">
        <v>30</v>
      </c>
      <c r="X87" s="11">
        <v>0</v>
      </c>
      <c r="Y87" s="11">
        <v>0</v>
      </c>
      <c r="Z87" s="11">
        <v>10</v>
      </c>
      <c r="AA87" s="11">
        <v>0</v>
      </c>
      <c r="AB87" s="8">
        <f>SUM(C87:AA87)</f>
        <v>114</v>
      </c>
    </row>
    <row r="90" spans="1:28" x14ac:dyDescent="0.25">
      <c r="A90" s="74" t="s">
        <v>85</v>
      </c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</row>
    <row r="93" spans="1:28" ht="60" x14ac:dyDescent="0.25">
      <c r="A93" s="60" t="s">
        <v>5</v>
      </c>
      <c r="B93" s="63" t="s">
        <v>6</v>
      </c>
      <c r="C93" s="16" t="s">
        <v>7</v>
      </c>
      <c r="D93" s="16" t="s">
        <v>9</v>
      </c>
      <c r="E93" s="16" t="s">
        <v>11</v>
      </c>
      <c r="F93" s="16" t="s">
        <v>13</v>
      </c>
      <c r="G93" s="16" t="s">
        <v>15</v>
      </c>
      <c r="H93" s="16" t="s">
        <v>17</v>
      </c>
      <c r="I93" s="16" t="s">
        <v>20</v>
      </c>
      <c r="J93" s="16" t="s">
        <v>22</v>
      </c>
      <c r="K93" s="17" t="s">
        <v>24</v>
      </c>
    </row>
    <row r="94" spans="1:28" x14ac:dyDescent="0.25">
      <c r="A94" s="61"/>
      <c r="B94" s="64"/>
      <c r="C94" s="19"/>
      <c r="D94" s="19"/>
      <c r="E94" s="19"/>
      <c r="F94" s="19"/>
      <c r="G94" s="19"/>
      <c r="H94" s="19"/>
      <c r="I94" s="19"/>
      <c r="J94" s="19"/>
      <c r="K94" s="20"/>
    </row>
    <row r="95" spans="1:28" x14ac:dyDescent="0.25">
      <c r="A95" s="61"/>
      <c r="B95" s="64"/>
      <c r="C95" s="18" t="s">
        <v>8</v>
      </c>
      <c r="D95" s="18" t="s">
        <v>10</v>
      </c>
      <c r="E95" s="18" t="s">
        <v>12</v>
      </c>
      <c r="F95" s="18" t="s">
        <v>14</v>
      </c>
      <c r="G95" s="18" t="s">
        <v>16</v>
      </c>
      <c r="H95" s="18" t="s">
        <v>18</v>
      </c>
      <c r="I95" s="18" t="s">
        <v>18</v>
      </c>
      <c r="J95" s="18" t="s">
        <v>18</v>
      </c>
      <c r="K95" s="21" t="s">
        <v>18</v>
      </c>
    </row>
    <row r="96" spans="1:28" x14ac:dyDescent="0.25">
      <c r="A96" s="61"/>
      <c r="B96" s="64"/>
      <c r="C96" s="19"/>
      <c r="D96" s="19"/>
      <c r="E96" s="19"/>
      <c r="F96" s="19"/>
      <c r="G96" s="19"/>
      <c r="H96" s="19"/>
      <c r="I96" s="19"/>
      <c r="J96" s="19"/>
      <c r="K96" s="20"/>
    </row>
    <row r="97" spans="1:11" ht="30.75" customHeight="1" x14ac:dyDescent="0.25">
      <c r="A97" s="62"/>
      <c r="B97" s="65"/>
      <c r="C97" s="23"/>
      <c r="D97" s="23"/>
      <c r="E97" s="23"/>
      <c r="F97" s="23"/>
      <c r="G97" s="23"/>
      <c r="H97" s="22" t="s">
        <v>19</v>
      </c>
      <c r="I97" s="22" t="s">
        <v>21</v>
      </c>
      <c r="J97" s="22" t="s">
        <v>23</v>
      </c>
      <c r="K97" s="24" t="s">
        <v>25</v>
      </c>
    </row>
    <row r="98" spans="1:11" ht="45" x14ac:dyDescent="0.25">
      <c r="A98" s="14">
        <v>30</v>
      </c>
      <c r="B98" s="25" t="s">
        <v>86</v>
      </c>
      <c r="C98" s="25">
        <v>447661</v>
      </c>
      <c r="D98" s="25" t="s">
        <v>27</v>
      </c>
      <c r="E98" s="25">
        <v>4</v>
      </c>
      <c r="F98" s="25">
        <v>81</v>
      </c>
      <c r="G98" s="25">
        <f>E98+F98</f>
        <v>85</v>
      </c>
      <c r="H98" s="26">
        <v>167.6</v>
      </c>
      <c r="I98" s="26">
        <f>E98*H98</f>
        <v>670.4</v>
      </c>
      <c r="J98" s="26">
        <f>F98*H98</f>
        <v>13575.6</v>
      </c>
      <c r="K98" s="27">
        <f>I98+J98</f>
        <v>14246</v>
      </c>
    </row>
    <row r="99" spans="1:11" ht="45" x14ac:dyDescent="0.25">
      <c r="A99" s="15">
        <v>31</v>
      </c>
      <c r="B99" s="28" t="s">
        <v>87</v>
      </c>
      <c r="C99" s="28">
        <v>480903</v>
      </c>
      <c r="D99" s="28" t="s">
        <v>27</v>
      </c>
      <c r="E99" s="28">
        <v>60</v>
      </c>
      <c r="F99" s="28">
        <v>76</v>
      </c>
      <c r="G99" s="42">
        <f t="shared" ref="G99:G114" si="5">E99+F99</f>
        <v>136</v>
      </c>
      <c r="H99" s="43">
        <v>2978.83</v>
      </c>
      <c r="I99" s="43">
        <f t="shared" ref="I99:I114" si="6">E99*H99</f>
        <v>178729.8</v>
      </c>
      <c r="J99" s="43">
        <f t="shared" ref="J99:J114" si="7">F99*H99</f>
        <v>226391.08</v>
      </c>
      <c r="K99" s="44">
        <f t="shared" ref="K99:K114" si="8">I99+J99</f>
        <v>405120.88</v>
      </c>
    </row>
    <row r="100" spans="1:11" ht="45" x14ac:dyDescent="0.25">
      <c r="A100" s="14">
        <v>32</v>
      </c>
      <c r="B100" s="25" t="s">
        <v>88</v>
      </c>
      <c r="C100" s="25">
        <v>440646</v>
      </c>
      <c r="D100" s="25" t="s">
        <v>27</v>
      </c>
      <c r="E100" s="25">
        <v>40</v>
      </c>
      <c r="F100" s="25">
        <v>64</v>
      </c>
      <c r="G100" s="25">
        <f t="shared" si="5"/>
        <v>104</v>
      </c>
      <c r="H100" s="26">
        <v>731.96</v>
      </c>
      <c r="I100" s="26">
        <f t="shared" si="6"/>
        <v>29278.400000000001</v>
      </c>
      <c r="J100" s="26">
        <f t="shared" si="7"/>
        <v>46845.440000000002</v>
      </c>
      <c r="K100" s="27">
        <f t="shared" si="8"/>
        <v>76123.839999999997</v>
      </c>
    </row>
    <row r="101" spans="1:11" ht="30" x14ac:dyDescent="0.25">
      <c r="A101" s="15">
        <v>33</v>
      </c>
      <c r="B101" s="28" t="s">
        <v>89</v>
      </c>
      <c r="C101" s="28">
        <v>603954</v>
      </c>
      <c r="D101" s="28" t="s">
        <v>27</v>
      </c>
      <c r="E101" s="28">
        <v>2</v>
      </c>
      <c r="F101" s="28">
        <v>18</v>
      </c>
      <c r="G101" s="42">
        <f t="shared" si="5"/>
        <v>20</v>
      </c>
      <c r="H101" s="43">
        <v>5594.73</v>
      </c>
      <c r="I101" s="43">
        <f t="shared" si="6"/>
        <v>11189.46</v>
      </c>
      <c r="J101" s="43">
        <f t="shared" si="7"/>
        <v>100705.13999999998</v>
      </c>
      <c r="K101" s="44">
        <f t="shared" si="8"/>
        <v>111894.59999999998</v>
      </c>
    </row>
    <row r="102" spans="1:11" ht="45" x14ac:dyDescent="0.25">
      <c r="A102" s="14">
        <v>34</v>
      </c>
      <c r="B102" s="25" t="s">
        <v>90</v>
      </c>
      <c r="C102" s="25">
        <v>607933</v>
      </c>
      <c r="D102" s="25" t="s">
        <v>27</v>
      </c>
      <c r="E102" s="25">
        <v>40</v>
      </c>
      <c r="F102" s="25">
        <v>74</v>
      </c>
      <c r="G102" s="25">
        <f t="shared" si="5"/>
        <v>114</v>
      </c>
      <c r="H102" s="26">
        <v>134.63</v>
      </c>
      <c r="I102" s="26">
        <f t="shared" si="6"/>
        <v>5385.2</v>
      </c>
      <c r="J102" s="26">
        <f t="shared" si="7"/>
        <v>9962.619999999999</v>
      </c>
      <c r="K102" s="27">
        <f t="shared" si="8"/>
        <v>15347.82</v>
      </c>
    </row>
    <row r="103" spans="1:11" ht="30" x14ac:dyDescent="0.25">
      <c r="A103" s="15">
        <v>35</v>
      </c>
      <c r="B103" s="28" t="s">
        <v>91</v>
      </c>
      <c r="C103" s="28">
        <v>462011</v>
      </c>
      <c r="D103" s="28" t="s">
        <v>27</v>
      </c>
      <c r="E103" s="28">
        <v>40</v>
      </c>
      <c r="F103" s="28">
        <v>64</v>
      </c>
      <c r="G103" s="42">
        <f t="shared" si="5"/>
        <v>104</v>
      </c>
      <c r="H103" s="43">
        <v>152.88</v>
      </c>
      <c r="I103" s="43">
        <f t="shared" si="6"/>
        <v>6115.2</v>
      </c>
      <c r="J103" s="43">
        <f t="shared" si="7"/>
        <v>9784.32</v>
      </c>
      <c r="K103" s="44">
        <f t="shared" si="8"/>
        <v>15899.52</v>
      </c>
    </row>
    <row r="104" spans="1:11" ht="45" x14ac:dyDescent="0.25">
      <c r="A104" s="14">
        <v>36</v>
      </c>
      <c r="B104" s="25" t="s">
        <v>92</v>
      </c>
      <c r="C104" s="25">
        <v>601706</v>
      </c>
      <c r="D104" s="25" t="s">
        <v>27</v>
      </c>
      <c r="E104" s="25">
        <v>0</v>
      </c>
      <c r="F104" s="25">
        <v>21</v>
      </c>
      <c r="G104" s="25">
        <f t="shared" si="5"/>
        <v>21</v>
      </c>
      <c r="H104" s="26">
        <v>1260.1099999999999</v>
      </c>
      <c r="I104" s="26">
        <f t="shared" si="6"/>
        <v>0</v>
      </c>
      <c r="J104" s="26">
        <f t="shared" si="7"/>
        <v>26462.309999999998</v>
      </c>
      <c r="K104" s="27">
        <f t="shared" si="8"/>
        <v>26462.309999999998</v>
      </c>
    </row>
    <row r="105" spans="1:11" ht="45" x14ac:dyDescent="0.25">
      <c r="A105" s="15">
        <v>37</v>
      </c>
      <c r="B105" s="28" t="s">
        <v>93</v>
      </c>
      <c r="C105" s="28">
        <v>601705</v>
      </c>
      <c r="D105" s="28" t="s">
        <v>27</v>
      </c>
      <c r="E105" s="28">
        <v>0</v>
      </c>
      <c r="F105" s="28">
        <v>29</v>
      </c>
      <c r="G105" s="42">
        <f t="shared" si="5"/>
        <v>29</v>
      </c>
      <c r="H105" s="43">
        <v>1930.33</v>
      </c>
      <c r="I105" s="43">
        <f t="shared" si="6"/>
        <v>0</v>
      </c>
      <c r="J105" s="43">
        <f t="shared" si="7"/>
        <v>55979.57</v>
      </c>
      <c r="K105" s="44">
        <f t="shared" si="8"/>
        <v>55979.57</v>
      </c>
    </row>
    <row r="106" spans="1:11" ht="45" x14ac:dyDescent="0.25">
      <c r="A106" s="14">
        <v>38</v>
      </c>
      <c r="B106" s="25" t="s">
        <v>94</v>
      </c>
      <c r="C106" s="25">
        <v>480490</v>
      </c>
      <c r="D106" s="25" t="s">
        <v>27</v>
      </c>
      <c r="E106" s="25">
        <v>0</v>
      </c>
      <c r="F106" s="25">
        <v>19</v>
      </c>
      <c r="G106" s="25">
        <f t="shared" si="5"/>
        <v>19</v>
      </c>
      <c r="H106" s="26">
        <v>2446.75</v>
      </c>
      <c r="I106" s="26">
        <f t="shared" si="6"/>
        <v>0</v>
      </c>
      <c r="J106" s="26">
        <f t="shared" si="7"/>
        <v>46488.25</v>
      </c>
      <c r="K106" s="27">
        <f t="shared" si="8"/>
        <v>46488.25</v>
      </c>
    </row>
    <row r="107" spans="1:11" ht="45" x14ac:dyDescent="0.25">
      <c r="A107" s="15">
        <v>39</v>
      </c>
      <c r="B107" s="28" t="s">
        <v>95</v>
      </c>
      <c r="C107" s="28">
        <v>460902</v>
      </c>
      <c r="D107" s="28" t="s">
        <v>27</v>
      </c>
      <c r="E107" s="28">
        <v>5</v>
      </c>
      <c r="F107" s="28">
        <v>30</v>
      </c>
      <c r="G107" s="42">
        <f t="shared" si="5"/>
        <v>35</v>
      </c>
      <c r="H107" s="43">
        <v>8833</v>
      </c>
      <c r="I107" s="43">
        <f t="shared" si="6"/>
        <v>44165</v>
      </c>
      <c r="J107" s="43">
        <f t="shared" si="7"/>
        <v>264990</v>
      </c>
      <c r="K107" s="44">
        <f t="shared" si="8"/>
        <v>309155</v>
      </c>
    </row>
    <row r="108" spans="1:11" ht="45" x14ac:dyDescent="0.25">
      <c r="A108" s="14">
        <v>40</v>
      </c>
      <c r="B108" s="25" t="s">
        <v>96</v>
      </c>
      <c r="C108" s="25">
        <v>470758</v>
      </c>
      <c r="D108" s="25" t="s">
        <v>27</v>
      </c>
      <c r="E108" s="25">
        <v>5</v>
      </c>
      <c r="F108" s="25">
        <v>34</v>
      </c>
      <c r="G108" s="25">
        <f t="shared" si="5"/>
        <v>39</v>
      </c>
      <c r="H108" s="26">
        <v>748.74</v>
      </c>
      <c r="I108" s="26">
        <f t="shared" si="6"/>
        <v>3743.7</v>
      </c>
      <c r="J108" s="26">
        <f t="shared" si="7"/>
        <v>25457.16</v>
      </c>
      <c r="K108" s="27">
        <f t="shared" si="8"/>
        <v>29200.86</v>
      </c>
    </row>
    <row r="109" spans="1:11" ht="45" x14ac:dyDescent="0.25">
      <c r="A109" s="15">
        <v>41</v>
      </c>
      <c r="B109" s="28" t="s">
        <v>97</v>
      </c>
      <c r="C109" s="28">
        <v>470758</v>
      </c>
      <c r="D109" s="28" t="s">
        <v>27</v>
      </c>
      <c r="E109" s="28">
        <v>0</v>
      </c>
      <c r="F109" s="28">
        <v>37</v>
      </c>
      <c r="G109" s="42">
        <f t="shared" si="5"/>
        <v>37</v>
      </c>
      <c r="H109" s="43">
        <v>701.92</v>
      </c>
      <c r="I109" s="43">
        <f t="shared" si="6"/>
        <v>0</v>
      </c>
      <c r="J109" s="43">
        <f t="shared" si="7"/>
        <v>25971.039999999997</v>
      </c>
      <c r="K109" s="44">
        <f t="shared" si="8"/>
        <v>25971.039999999997</v>
      </c>
    </row>
    <row r="110" spans="1:11" ht="23.25" customHeight="1" x14ac:dyDescent="0.25">
      <c r="A110" s="14">
        <v>42</v>
      </c>
      <c r="B110" s="25" t="s">
        <v>98</v>
      </c>
      <c r="C110" s="25">
        <v>451814</v>
      </c>
      <c r="D110" s="25" t="s">
        <v>27</v>
      </c>
      <c r="E110" s="25">
        <v>140</v>
      </c>
      <c r="F110" s="50">
        <v>1150</v>
      </c>
      <c r="G110" s="50">
        <f t="shared" si="5"/>
        <v>1290</v>
      </c>
      <c r="H110" s="49">
        <v>948.83</v>
      </c>
      <c r="I110" s="49">
        <f t="shared" si="6"/>
        <v>132836.20000000001</v>
      </c>
      <c r="J110" s="49">
        <f t="shared" si="7"/>
        <v>1091154.5</v>
      </c>
      <c r="K110" s="51">
        <f t="shared" si="8"/>
        <v>1223990.7</v>
      </c>
    </row>
    <row r="111" spans="1:11" ht="34.5" customHeight="1" x14ac:dyDescent="0.25">
      <c r="A111" s="15">
        <v>43</v>
      </c>
      <c r="B111" s="28" t="s">
        <v>99</v>
      </c>
      <c r="C111" s="28">
        <v>399191</v>
      </c>
      <c r="D111" s="28" t="s">
        <v>27</v>
      </c>
      <c r="E111" s="28">
        <v>0</v>
      </c>
      <c r="F111" s="28">
        <v>18</v>
      </c>
      <c r="G111" s="42">
        <f t="shared" si="5"/>
        <v>18</v>
      </c>
      <c r="H111" s="43">
        <v>781.43</v>
      </c>
      <c r="I111" s="43">
        <f t="shared" si="6"/>
        <v>0</v>
      </c>
      <c r="J111" s="43">
        <f t="shared" si="7"/>
        <v>14065.74</v>
      </c>
      <c r="K111" s="44">
        <f t="shared" si="8"/>
        <v>14065.74</v>
      </c>
    </row>
    <row r="112" spans="1:11" ht="45" x14ac:dyDescent="0.25">
      <c r="A112" s="14">
        <v>44</v>
      </c>
      <c r="B112" s="25" t="s">
        <v>100</v>
      </c>
      <c r="C112" s="25">
        <v>611855</v>
      </c>
      <c r="D112" s="25" t="s">
        <v>27</v>
      </c>
      <c r="E112" s="25">
        <v>0</v>
      </c>
      <c r="F112" s="25">
        <v>27</v>
      </c>
      <c r="G112" s="25">
        <f t="shared" si="5"/>
        <v>27</v>
      </c>
      <c r="H112" s="26">
        <v>2647.75</v>
      </c>
      <c r="I112" s="26">
        <f t="shared" si="6"/>
        <v>0</v>
      </c>
      <c r="J112" s="26">
        <f t="shared" si="7"/>
        <v>71489.25</v>
      </c>
      <c r="K112" s="27">
        <f t="shared" si="8"/>
        <v>71489.25</v>
      </c>
    </row>
    <row r="113" spans="1:28" ht="45" x14ac:dyDescent="0.25">
      <c r="A113" s="15">
        <v>45</v>
      </c>
      <c r="B113" s="28" t="s">
        <v>101</v>
      </c>
      <c r="C113" s="28">
        <v>445782</v>
      </c>
      <c r="D113" s="28" t="s">
        <v>27</v>
      </c>
      <c r="E113" s="28">
        <v>10</v>
      </c>
      <c r="F113" s="28">
        <v>34</v>
      </c>
      <c r="G113" s="42">
        <f t="shared" si="5"/>
        <v>44</v>
      </c>
      <c r="H113" s="43">
        <v>876.67</v>
      </c>
      <c r="I113" s="43">
        <f t="shared" si="6"/>
        <v>8766.6999999999989</v>
      </c>
      <c r="J113" s="43">
        <f t="shared" si="7"/>
        <v>29806.78</v>
      </c>
      <c r="K113" s="44">
        <f t="shared" si="8"/>
        <v>38573.479999999996</v>
      </c>
    </row>
    <row r="114" spans="1:28" ht="30" x14ac:dyDescent="0.25">
      <c r="A114" s="14">
        <v>46</v>
      </c>
      <c r="B114" s="25" t="s">
        <v>102</v>
      </c>
      <c r="C114" s="25">
        <v>602089</v>
      </c>
      <c r="D114" s="25" t="s">
        <v>27</v>
      </c>
      <c r="E114" s="25">
        <v>250</v>
      </c>
      <c r="F114" s="25">
        <v>0</v>
      </c>
      <c r="G114" s="25">
        <f t="shared" si="5"/>
        <v>250</v>
      </c>
      <c r="H114" s="26">
        <v>30.1</v>
      </c>
      <c r="I114" s="26">
        <f t="shared" si="6"/>
        <v>7525</v>
      </c>
      <c r="J114" s="26">
        <f t="shared" si="7"/>
        <v>0</v>
      </c>
      <c r="K114" s="27">
        <f t="shared" si="8"/>
        <v>7525</v>
      </c>
    </row>
    <row r="115" spans="1:28" ht="39" customHeight="1" x14ac:dyDescent="0.25">
      <c r="A115" s="57" t="s">
        <v>103</v>
      </c>
      <c r="B115" s="58"/>
      <c r="C115" s="58"/>
      <c r="D115" s="58"/>
      <c r="E115" s="58"/>
      <c r="F115" s="58"/>
      <c r="G115" s="58"/>
      <c r="H115" s="59"/>
      <c r="I115" s="52">
        <f>SUM(I98:I114)</f>
        <v>428405.06</v>
      </c>
      <c r="J115" s="52">
        <f>SUM(J98:J114)</f>
        <v>2059128.8000000003</v>
      </c>
      <c r="K115" s="53">
        <f>SUM(K98:K114)</f>
        <v>2487533.8600000003</v>
      </c>
    </row>
    <row r="118" spans="1:28" x14ac:dyDescent="0.25">
      <c r="A118" s="73" t="s">
        <v>58</v>
      </c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</row>
    <row r="120" spans="1:28" x14ac:dyDescent="0.25">
      <c r="A120" s="73" t="s">
        <v>85</v>
      </c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</row>
    <row r="122" spans="1:28" ht="54" x14ac:dyDescent="0.25">
      <c r="A122" s="4" t="s">
        <v>5</v>
      </c>
      <c r="B122" s="5" t="s">
        <v>6</v>
      </c>
      <c r="C122" s="5" t="s">
        <v>59</v>
      </c>
      <c r="D122" s="5" t="s">
        <v>60</v>
      </c>
      <c r="E122" s="5" t="s">
        <v>61</v>
      </c>
      <c r="F122" s="5" t="s">
        <v>62</v>
      </c>
      <c r="G122" s="5" t="s">
        <v>63</v>
      </c>
      <c r="H122" s="5" t="s">
        <v>64</v>
      </c>
      <c r="I122" s="5" t="s">
        <v>65</v>
      </c>
      <c r="J122" s="5" t="s">
        <v>66</v>
      </c>
      <c r="K122" s="5" t="s">
        <v>67</v>
      </c>
      <c r="L122" s="5" t="s">
        <v>68</v>
      </c>
      <c r="M122" s="5" t="s">
        <v>69</v>
      </c>
      <c r="N122" s="5" t="s">
        <v>70</v>
      </c>
      <c r="O122" s="5" t="s">
        <v>71</v>
      </c>
      <c r="P122" s="5" t="s">
        <v>72</v>
      </c>
      <c r="Q122" s="5" t="s">
        <v>73</v>
      </c>
      <c r="R122" s="5" t="s">
        <v>74</v>
      </c>
      <c r="S122" s="5" t="s">
        <v>75</v>
      </c>
      <c r="T122" s="5" t="s">
        <v>76</v>
      </c>
      <c r="U122" s="5" t="s">
        <v>77</v>
      </c>
      <c r="V122" s="5" t="s">
        <v>78</v>
      </c>
      <c r="W122" s="5" t="s">
        <v>79</v>
      </c>
      <c r="X122" s="5" t="s">
        <v>80</v>
      </c>
      <c r="Y122" s="5" t="s">
        <v>81</v>
      </c>
      <c r="Z122" s="5" t="s">
        <v>82</v>
      </c>
      <c r="AA122" s="5" t="s">
        <v>83</v>
      </c>
      <c r="AB122" s="6" t="s">
        <v>84</v>
      </c>
    </row>
    <row r="123" spans="1:28" ht="40.5" x14ac:dyDescent="0.25">
      <c r="A123" s="7">
        <v>30</v>
      </c>
      <c r="B123" s="2" t="s">
        <v>86</v>
      </c>
      <c r="C123" s="2">
        <v>0</v>
      </c>
      <c r="D123" s="2">
        <v>10</v>
      </c>
      <c r="E123" s="2">
        <v>4</v>
      </c>
      <c r="F123" s="2">
        <v>0</v>
      </c>
      <c r="G123" s="2">
        <v>0</v>
      </c>
      <c r="H123" s="2">
        <v>3</v>
      </c>
      <c r="I123" s="2">
        <v>3</v>
      </c>
      <c r="J123" s="2">
        <v>0</v>
      </c>
      <c r="K123" s="2">
        <v>2</v>
      </c>
      <c r="L123" s="2">
        <v>0</v>
      </c>
      <c r="M123" s="2">
        <v>1</v>
      </c>
      <c r="N123" s="2">
        <v>5</v>
      </c>
      <c r="O123" s="2">
        <v>4</v>
      </c>
      <c r="P123" s="2">
        <v>10</v>
      </c>
      <c r="Q123" s="2">
        <v>4</v>
      </c>
      <c r="R123" s="2">
        <v>4</v>
      </c>
      <c r="S123" s="2">
        <v>1</v>
      </c>
      <c r="T123" s="2">
        <v>4</v>
      </c>
      <c r="U123" s="2">
        <v>3</v>
      </c>
      <c r="V123" s="2">
        <v>1</v>
      </c>
      <c r="W123" s="2">
        <v>1</v>
      </c>
      <c r="X123" s="2">
        <v>0</v>
      </c>
      <c r="Y123" s="2">
        <v>15</v>
      </c>
      <c r="Z123" s="2">
        <v>3</v>
      </c>
      <c r="AA123" s="2">
        <v>3</v>
      </c>
      <c r="AB123" s="8">
        <f>SUM(C123:AA123)</f>
        <v>81</v>
      </c>
    </row>
    <row r="124" spans="1:28" ht="40.5" x14ac:dyDescent="0.25">
      <c r="A124" s="9">
        <v>31</v>
      </c>
      <c r="B124" s="3" t="s">
        <v>87</v>
      </c>
      <c r="C124" s="3">
        <v>0</v>
      </c>
      <c r="D124" s="3">
        <v>2</v>
      </c>
      <c r="E124" s="3">
        <v>3</v>
      </c>
      <c r="F124" s="3">
        <v>0</v>
      </c>
      <c r="G124" s="3">
        <v>0</v>
      </c>
      <c r="H124" s="3">
        <v>20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3</v>
      </c>
      <c r="O124" s="3">
        <v>3</v>
      </c>
      <c r="P124" s="3">
        <v>2</v>
      </c>
      <c r="Q124" s="3">
        <v>5</v>
      </c>
      <c r="R124" s="3">
        <v>10</v>
      </c>
      <c r="S124" s="3">
        <v>0</v>
      </c>
      <c r="T124" s="3">
        <v>0</v>
      </c>
      <c r="U124" s="3">
        <v>0</v>
      </c>
      <c r="V124" s="3">
        <v>0</v>
      </c>
      <c r="W124" s="3">
        <v>5</v>
      </c>
      <c r="X124" s="3">
        <v>0</v>
      </c>
      <c r="Y124" s="3">
        <v>21</v>
      </c>
      <c r="Z124" s="3">
        <v>1</v>
      </c>
      <c r="AA124" s="3">
        <v>1</v>
      </c>
      <c r="AB124" s="45">
        <f t="shared" ref="AB124:AB139" si="9">SUM(C124:AA124)</f>
        <v>76</v>
      </c>
    </row>
    <row r="125" spans="1:28" ht="27" x14ac:dyDescent="0.25">
      <c r="A125" s="7">
        <v>32</v>
      </c>
      <c r="B125" s="2" t="s">
        <v>88</v>
      </c>
      <c r="C125" s="2">
        <v>0</v>
      </c>
      <c r="D125" s="2">
        <v>0</v>
      </c>
      <c r="E125" s="2">
        <v>3</v>
      </c>
      <c r="F125" s="2">
        <v>0</v>
      </c>
      <c r="G125" s="2">
        <v>0</v>
      </c>
      <c r="H125" s="2">
        <v>5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3</v>
      </c>
      <c r="O125" s="2">
        <v>3</v>
      </c>
      <c r="P125" s="2">
        <v>5</v>
      </c>
      <c r="Q125" s="2">
        <v>5</v>
      </c>
      <c r="R125" s="2">
        <v>8</v>
      </c>
      <c r="S125" s="2">
        <v>0</v>
      </c>
      <c r="T125" s="2">
        <v>0</v>
      </c>
      <c r="U125" s="2">
        <v>0</v>
      </c>
      <c r="V125" s="2">
        <v>1</v>
      </c>
      <c r="W125" s="2">
        <v>0</v>
      </c>
      <c r="X125" s="2">
        <v>0</v>
      </c>
      <c r="Y125" s="2">
        <v>30</v>
      </c>
      <c r="Z125" s="2">
        <v>0</v>
      </c>
      <c r="AA125" s="2">
        <v>1</v>
      </c>
      <c r="AB125" s="8">
        <f t="shared" si="9"/>
        <v>64</v>
      </c>
    </row>
    <row r="126" spans="1:28" ht="22.5" customHeight="1" x14ac:dyDescent="0.25">
      <c r="A126" s="9">
        <v>33</v>
      </c>
      <c r="B126" s="3" t="s">
        <v>89</v>
      </c>
      <c r="C126" s="3">
        <v>0</v>
      </c>
      <c r="D126" s="3">
        <v>1</v>
      </c>
      <c r="E126" s="3">
        <v>2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3</v>
      </c>
      <c r="Q126" s="3">
        <v>1</v>
      </c>
      <c r="R126" s="3">
        <v>4</v>
      </c>
      <c r="S126" s="3">
        <v>0</v>
      </c>
      <c r="T126" s="3">
        <v>0</v>
      </c>
      <c r="U126" s="3">
        <v>0</v>
      </c>
      <c r="V126" s="3">
        <v>1</v>
      </c>
      <c r="W126" s="3">
        <v>1</v>
      </c>
      <c r="X126" s="3">
        <v>0</v>
      </c>
      <c r="Y126" s="3">
        <v>3</v>
      </c>
      <c r="Z126" s="3">
        <v>1</v>
      </c>
      <c r="AA126" s="3">
        <v>1</v>
      </c>
      <c r="AB126" s="45">
        <f t="shared" si="9"/>
        <v>18</v>
      </c>
    </row>
    <row r="127" spans="1:28" ht="39" customHeight="1" x14ac:dyDescent="0.25">
      <c r="A127" s="7">
        <v>34</v>
      </c>
      <c r="B127" s="2" t="s">
        <v>90</v>
      </c>
      <c r="C127" s="2">
        <v>0</v>
      </c>
      <c r="D127" s="2">
        <v>2</v>
      </c>
      <c r="E127" s="2">
        <v>7</v>
      </c>
      <c r="F127" s="2">
        <v>0</v>
      </c>
      <c r="G127" s="2">
        <v>4</v>
      </c>
      <c r="H127" s="2">
        <v>3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3</v>
      </c>
      <c r="P127" s="2">
        <v>2</v>
      </c>
      <c r="Q127" s="2">
        <v>10</v>
      </c>
      <c r="R127" s="2">
        <v>10</v>
      </c>
      <c r="S127" s="2">
        <v>0</v>
      </c>
      <c r="T127" s="2">
        <v>1</v>
      </c>
      <c r="U127" s="2">
        <v>0</v>
      </c>
      <c r="V127" s="2">
        <v>0</v>
      </c>
      <c r="W127" s="2">
        <v>5</v>
      </c>
      <c r="X127" s="2">
        <v>0</v>
      </c>
      <c r="Y127" s="2">
        <v>21</v>
      </c>
      <c r="Z127" s="2">
        <v>2</v>
      </c>
      <c r="AA127" s="2">
        <v>4</v>
      </c>
      <c r="AB127" s="8">
        <f t="shared" si="9"/>
        <v>74</v>
      </c>
    </row>
    <row r="128" spans="1:28" ht="27" x14ac:dyDescent="0.25">
      <c r="A128" s="9">
        <v>35</v>
      </c>
      <c r="B128" s="3" t="s">
        <v>91</v>
      </c>
      <c r="C128" s="3">
        <v>0</v>
      </c>
      <c r="D128" s="3">
        <v>0</v>
      </c>
      <c r="E128" s="3">
        <v>7</v>
      </c>
      <c r="F128" s="3">
        <v>0</v>
      </c>
      <c r="G128" s="3">
        <v>1</v>
      </c>
      <c r="H128" s="3">
        <v>13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2</v>
      </c>
      <c r="Q128" s="3">
        <v>5</v>
      </c>
      <c r="R128" s="3">
        <v>10</v>
      </c>
      <c r="S128" s="3">
        <v>0</v>
      </c>
      <c r="T128" s="3">
        <v>0</v>
      </c>
      <c r="U128" s="3">
        <v>0</v>
      </c>
      <c r="V128" s="3">
        <v>0</v>
      </c>
      <c r="W128" s="3">
        <v>5</v>
      </c>
      <c r="X128" s="3">
        <v>0</v>
      </c>
      <c r="Y128" s="3">
        <v>21</v>
      </c>
      <c r="Z128" s="3">
        <v>0</v>
      </c>
      <c r="AA128" s="3">
        <v>0</v>
      </c>
      <c r="AB128" s="45">
        <f t="shared" si="9"/>
        <v>64</v>
      </c>
    </row>
    <row r="129" spans="1:28" ht="40.5" x14ac:dyDescent="0.25">
      <c r="A129" s="7">
        <v>36</v>
      </c>
      <c r="B129" s="2" t="s">
        <v>92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1</v>
      </c>
      <c r="O129" s="2">
        <v>0</v>
      </c>
      <c r="P129" s="2">
        <v>1</v>
      </c>
      <c r="Q129" s="2">
        <v>0</v>
      </c>
      <c r="R129" s="2">
        <v>10</v>
      </c>
      <c r="S129" s="2">
        <v>0</v>
      </c>
      <c r="T129" s="2">
        <v>0</v>
      </c>
      <c r="U129" s="2">
        <v>0</v>
      </c>
      <c r="V129" s="2">
        <v>1</v>
      </c>
      <c r="W129" s="2">
        <v>2</v>
      </c>
      <c r="X129" s="2">
        <v>0</v>
      </c>
      <c r="Y129" s="2">
        <v>5</v>
      </c>
      <c r="Z129" s="2">
        <v>0</v>
      </c>
      <c r="AA129" s="2">
        <v>1</v>
      </c>
      <c r="AB129" s="8">
        <f t="shared" si="9"/>
        <v>21</v>
      </c>
    </row>
    <row r="130" spans="1:28" ht="40.5" x14ac:dyDescent="0.25">
      <c r="A130" s="9">
        <v>37</v>
      </c>
      <c r="B130" s="3" t="s">
        <v>93</v>
      </c>
      <c r="C130" s="3">
        <v>0</v>
      </c>
      <c r="D130" s="3">
        <v>0</v>
      </c>
      <c r="E130" s="3">
        <v>4</v>
      </c>
      <c r="F130" s="3">
        <v>7</v>
      </c>
      <c r="G130" s="3">
        <v>0</v>
      </c>
      <c r="H130" s="3">
        <v>0</v>
      </c>
      <c r="I130" s="3">
        <v>2</v>
      </c>
      <c r="J130" s="3">
        <v>0</v>
      </c>
      <c r="K130" s="3">
        <v>0</v>
      </c>
      <c r="L130" s="3">
        <v>0</v>
      </c>
      <c r="M130" s="3">
        <v>0</v>
      </c>
      <c r="N130" s="3">
        <v>1</v>
      </c>
      <c r="O130" s="3">
        <v>0</v>
      </c>
      <c r="P130" s="3">
        <v>1</v>
      </c>
      <c r="Q130" s="3">
        <v>5</v>
      </c>
      <c r="R130" s="3">
        <v>6</v>
      </c>
      <c r="S130" s="3">
        <v>0</v>
      </c>
      <c r="T130" s="3">
        <v>1</v>
      </c>
      <c r="U130" s="3">
        <v>0</v>
      </c>
      <c r="V130" s="3">
        <v>0</v>
      </c>
      <c r="W130" s="3">
        <v>2</v>
      </c>
      <c r="X130" s="3">
        <v>0</v>
      </c>
      <c r="Y130" s="3">
        <v>0</v>
      </c>
      <c r="Z130" s="3">
        <v>0</v>
      </c>
      <c r="AA130" s="3">
        <v>0</v>
      </c>
      <c r="AB130" s="45">
        <f t="shared" si="9"/>
        <v>29</v>
      </c>
    </row>
    <row r="131" spans="1:28" ht="40.5" x14ac:dyDescent="0.25">
      <c r="A131" s="7">
        <v>38</v>
      </c>
      <c r="B131" s="2" t="s">
        <v>94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1</v>
      </c>
      <c r="O131" s="2">
        <v>2</v>
      </c>
      <c r="P131" s="2">
        <v>1</v>
      </c>
      <c r="Q131" s="2">
        <v>5</v>
      </c>
      <c r="R131" s="2">
        <v>6</v>
      </c>
      <c r="S131" s="2">
        <v>0</v>
      </c>
      <c r="T131" s="2">
        <v>0</v>
      </c>
      <c r="U131" s="2">
        <v>0</v>
      </c>
      <c r="V131" s="2">
        <v>0</v>
      </c>
      <c r="W131" s="2">
        <v>2</v>
      </c>
      <c r="X131" s="2">
        <v>0</v>
      </c>
      <c r="Y131" s="2">
        <v>0</v>
      </c>
      <c r="Z131" s="2">
        <v>2</v>
      </c>
      <c r="AA131" s="2">
        <v>0</v>
      </c>
      <c r="AB131" s="8">
        <f t="shared" si="9"/>
        <v>19</v>
      </c>
    </row>
    <row r="132" spans="1:28" ht="40.5" x14ac:dyDescent="0.25">
      <c r="A132" s="9">
        <v>39</v>
      </c>
      <c r="B132" s="3" t="s">
        <v>95</v>
      </c>
      <c r="C132" s="3">
        <v>0</v>
      </c>
      <c r="D132" s="3">
        <v>0</v>
      </c>
      <c r="E132" s="3">
        <v>1</v>
      </c>
      <c r="F132" s="3">
        <v>0</v>
      </c>
      <c r="G132" s="3">
        <v>0</v>
      </c>
      <c r="H132" s="3">
        <v>2</v>
      </c>
      <c r="I132" s="3">
        <v>0</v>
      </c>
      <c r="J132" s="3">
        <v>0</v>
      </c>
      <c r="K132" s="3">
        <v>0</v>
      </c>
      <c r="L132" s="3">
        <v>1</v>
      </c>
      <c r="M132" s="3">
        <v>0</v>
      </c>
      <c r="N132" s="3">
        <v>1</v>
      </c>
      <c r="O132" s="3">
        <v>0</v>
      </c>
      <c r="P132" s="3">
        <v>1</v>
      </c>
      <c r="Q132" s="3">
        <v>2</v>
      </c>
      <c r="R132" s="3">
        <v>6</v>
      </c>
      <c r="S132" s="3">
        <v>0</v>
      </c>
      <c r="T132" s="3">
        <v>0</v>
      </c>
      <c r="U132" s="3">
        <v>0</v>
      </c>
      <c r="V132" s="3">
        <v>2</v>
      </c>
      <c r="W132" s="3">
        <v>3</v>
      </c>
      <c r="X132" s="3">
        <v>0</v>
      </c>
      <c r="Y132" s="3">
        <v>10</v>
      </c>
      <c r="Z132" s="3">
        <v>1</v>
      </c>
      <c r="AA132" s="3">
        <v>0</v>
      </c>
      <c r="AB132" s="45">
        <f t="shared" si="9"/>
        <v>30</v>
      </c>
    </row>
    <row r="133" spans="1:28" ht="45.75" customHeight="1" x14ac:dyDescent="0.25">
      <c r="A133" s="7">
        <v>40</v>
      </c>
      <c r="B133" s="2" t="s">
        <v>96</v>
      </c>
      <c r="C133" s="2">
        <v>0</v>
      </c>
      <c r="D133" s="2">
        <v>0</v>
      </c>
      <c r="E133" s="2">
        <v>1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1</v>
      </c>
      <c r="P133" s="2">
        <v>1</v>
      </c>
      <c r="Q133" s="2">
        <v>2</v>
      </c>
      <c r="R133" s="2">
        <v>6</v>
      </c>
      <c r="S133" s="2">
        <v>0</v>
      </c>
      <c r="T133" s="2">
        <v>0</v>
      </c>
      <c r="U133" s="2">
        <v>0</v>
      </c>
      <c r="V133" s="2">
        <v>1</v>
      </c>
      <c r="W133" s="2">
        <v>3</v>
      </c>
      <c r="X133" s="2">
        <v>0</v>
      </c>
      <c r="Y133" s="2">
        <v>19</v>
      </c>
      <c r="Z133" s="2">
        <v>0</v>
      </c>
      <c r="AA133" s="2">
        <v>0</v>
      </c>
      <c r="AB133" s="8">
        <f t="shared" si="9"/>
        <v>34</v>
      </c>
    </row>
    <row r="134" spans="1:28" ht="27" x14ac:dyDescent="0.25">
      <c r="A134" s="9">
        <v>41</v>
      </c>
      <c r="B134" s="3" t="s">
        <v>97</v>
      </c>
      <c r="C134" s="3">
        <v>0</v>
      </c>
      <c r="D134" s="3">
        <v>0</v>
      </c>
      <c r="E134" s="3">
        <v>1</v>
      </c>
      <c r="F134" s="3">
        <v>0</v>
      </c>
      <c r="G134" s="3">
        <v>0</v>
      </c>
      <c r="H134" s="3">
        <v>2</v>
      </c>
      <c r="I134" s="3">
        <v>0</v>
      </c>
      <c r="J134" s="3">
        <v>0</v>
      </c>
      <c r="K134" s="3">
        <v>0</v>
      </c>
      <c r="L134" s="3">
        <v>1</v>
      </c>
      <c r="M134" s="3">
        <v>0</v>
      </c>
      <c r="N134" s="3">
        <v>0</v>
      </c>
      <c r="O134" s="3">
        <v>0</v>
      </c>
      <c r="P134" s="3">
        <v>1</v>
      </c>
      <c r="Q134" s="3">
        <v>2</v>
      </c>
      <c r="R134" s="3">
        <v>6</v>
      </c>
      <c r="S134" s="3">
        <v>0</v>
      </c>
      <c r="T134" s="3">
        <v>0</v>
      </c>
      <c r="U134" s="3">
        <v>0</v>
      </c>
      <c r="V134" s="3">
        <v>1</v>
      </c>
      <c r="W134" s="3">
        <v>3</v>
      </c>
      <c r="X134" s="3">
        <v>0</v>
      </c>
      <c r="Y134" s="3">
        <v>19</v>
      </c>
      <c r="Z134" s="3">
        <v>1</v>
      </c>
      <c r="AA134" s="3">
        <v>0</v>
      </c>
      <c r="AB134" s="45">
        <f t="shared" si="9"/>
        <v>37</v>
      </c>
    </row>
    <row r="135" spans="1:28" x14ac:dyDescent="0.25">
      <c r="A135" s="7">
        <v>42</v>
      </c>
      <c r="B135" s="2" t="s">
        <v>98</v>
      </c>
      <c r="C135" s="2">
        <v>0</v>
      </c>
      <c r="D135" s="2">
        <v>10</v>
      </c>
      <c r="E135" s="2">
        <v>30</v>
      </c>
      <c r="F135" s="2">
        <v>0</v>
      </c>
      <c r="G135" s="2">
        <v>90</v>
      </c>
      <c r="H135" s="2">
        <v>10</v>
      </c>
      <c r="I135" s="2">
        <v>0</v>
      </c>
      <c r="J135" s="2">
        <v>0</v>
      </c>
      <c r="K135" s="2">
        <v>0</v>
      </c>
      <c r="L135" s="2">
        <v>6</v>
      </c>
      <c r="M135" s="2">
        <v>0</v>
      </c>
      <c r="N135" s="2">
        <v>50</v>
      </c>
      <c r="O135" s="2">
        <v>2</v>
      </c>
      <c r="P135" s="2">
        <v>0</v>
      </c>
      <c r="Q135" s="2">
        <v>60</v>
      </c>
      <c r="R135" s="2">
        <v>120</v>
      </c>
      <c r="S135" s="2">
        <v>0</v>
      </c>
      <c r="T135" s="2">
        <v>0</v>
      </c>
      <c r="U135" s="2">
        <v>0</v>
      </c>
      <c r="V135" s="2">
        <v>8</v>
      </c>
      <c r="W135" s="2">
        <v>36</v>
      </c>
      <c r="X135" s="2">
        <v>0</v>
      </c>
      <c r="Y135" s="97">
        <v>700</v>
      </c>
      <c r="Z135" s="97">
        <v>20</v>
      </c>
      <c r="AA135" s="97">
        <v>8</v>
      </c>
      <c r="AB135" s="98">
        <f t="shared" si="9"/>
        <v>1150</v>
      </c>
    </row>
    <row r="136" spans="1:28" ht="27" x14ac:dyDescent="0.25">
      <c r="A136" s="9">
        <v>43</v>
      </c>
      <c r="B136" s="3" t="s">
        <v>99</v>
      </c>
      <c r="C136" s="3">
        <v>0</v>
      </c>
      <c r="D136" s="3">
        <v>1</v>
      </c>
      <c r="E136" s="3">
        <v>2</v>
      </c>
      <c r="F136" s="3">
        <v>0</v>
      </c>
      <c r="G136" s="3">
        <v>2</v>
      </c>
      <c r="H136" s="3">
        <v>1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3</v>
      </c>
      <c r="P136" s="3">
        <v>2</v>
      </c>
      <c r="Q136" s="3">
        <v>0</v>
      </c>
      <c r="R136" s="3">
        <v>6</v>
      </c>
      <c r="S136" s="3">
        <v>0</v>
      </c>
      <c r="T136" s="3">
        <v>0</v>
      </c>
      <c r="U136" s="3">
        <v>0</v>
      </c>
      <c r="V136" s="3">
        <v>0</v>
      </c>
      <c r="W136" s="3">
        <v>1</v>
      </c>
      <c r="X136" s="3">
        <v>0</v>
      </c>
      <c r="Y136" s="3">
        <v>0</v>
      </c>
      <c r="Z136" s="3">
        <v>0</v>
      </c>
      <c r="AA136" s="3">
        <v>0</v>
      </c>
      <c r="AB136" s="45">
        <f t="shared" si="9"/>
        <v>18</v>
      </c>
    </row>
    <row r="137" spans="1:28" ht="40.5" x14ac:dyDescent="0.25">
      <c r="A137" s="7">
        <v>44</v>
      </c>
      <c r="B137" s="2" t="s">
        <v>100</v>
      </c>
      <c r="C137" s="2">
        <v>0</v>
      </c>
      <c r="D137" s="2">
        <v>0</v>
      </c>
      <c r="E137" s="2">
        <v>0</v>
      </c>
      <c r="F137" s="2">
        <v>0</v>
      </c>
      <c r="G137" s="2">
        <v>5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1</v>
      </c>
      <c r="P137" s="2">
        <v>1</v>
      </c>
      <c r="Q137" s="2">
        <v>2</v>
      </c>
      <c r="R137" s="2">
        <v>8</v>
      </c>
      <c r="S137" s="2">
        <v>0</v>
      </c>
      <c r="T137" s="2">
        <v>0</v>
      </c>
      <c r="U137" s="2">
        <v>0</v>
      </c>
      <c r="V137" s="2">
        <v>0</v>
      </c>
      <c r="W137" s="2">
        <v>5</v>
      </c>
      <c r="X137" s="2">
        <v>0</v>
      </c>
      <c r="Y137" s="2">
        <v>4</v>
      </c>
      <c r="Z137" s="2">
        <v>0</v>
      </c>
      <c r="AA137" s="2">
        <v>1</v>
      </c>
      <c r="AB137" s="8">
        <f t="shared" si="9"/>
        <v>27</v>
      </c>
    </row>
    <row r="138" spans="1:28" ht="27" x14ac:dyDescent="0.25">
      <c r="A138" s="9">
        <v>45</v>
      </c>
      <c r="B138" s="3" t="s">
        <v>101</v>
      </c>
      <c r="C138" s="3">
        <v>0</v>
      </c>
      <c r="D138" s="3">
        <v>0</v>
      </c>
      <c r="E138" s="3">
        <v>0</v>
      </c>
      <c r="F138" s="3">
        <v>0</v>
      </c>
      <c r="G138" s="3">
        <v>2</v>
      </c>
      <c r="H138" s="3">
        <v>0</v>
      </c>
      <c r="I138" s="3">
        <v>4</v>
      </c>
      <c r="J138" s="3">
        <v>10</v>
      </c>
      <c r="K138" s="3">
        <v>0</v>
      </c>
      <c r="L138" s="3">
        <v>0</v>
      </c>
      <c r="M138" s="3">
        <v>0</v>
      </c>
      <c r="N138" s="3">
        <v>10</v>
      </c>
      <c r="O138" s="3">
        <v>0</v>
      </c>
      <c r="P138" s="3">
        <v>0</v>
      </c>
      <c r="Q138" s="3">
        <v>0</v>
      </c>
      <c r="R138" s="3">
        <v>3</v>
      </c>
      <c r="S138" s="3">
        <v>0</v>
      </c>
      <c r="T138" s="3">
        <v>0</v>
      </c>
      <c r="U138" s="3">
        <v>0</v>
      </c>
      <c r="V138" s="3">
        <v>2</v>
      </c>
      <c r="W138" s="3">
        <v>0</v>
      </c>
      <c r="X138" s="3">
        <v>0</v>
      </c>
      <c r="Y138" s="3">
        <v>0</v>
      </c>
      <c r="Z138" s="3">
        <v>3</v>
      </c>
      <c r="AA138" s="3">
        <v>0</v>
      </c>
      <c r="AB138" s="45">
        <f t="shared" si="9"/>
        <v>34</v>
      </c>
    </row>
    <row r="139" spans="1:28" ht="27" x14ac:dyDescent="0.25">
      <c r="A139" s="10">
        <v>46</v>
      </c>
      <c r="B139" s="11" t="s">
        <v>102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8">
        <f t="shared" si="9"/>
        <v>0</v>
      </c>
    </row>
    <row r="142" spans="1:28" x14ac:dyDescent="0.25">
      <c r="A142" s="74" t="s">
        <v>104</v>
      </c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</row>
    <row r="145" spans="1:11" ht="60" x14ac:dyDescent="0.25">
      <c r="A145" s="60" t="s">
        <v>5</v>
      </c>
      <c r="B145" s="63" t="s">
        <v>6</v>
      </c>
      <c r="C145" s="16" t="s">
        <v>7</v>
      </c>
      <c r="D145" s="16" t="s">
        <v>9</v>
      </c>
      <c r="E145" s="16" t="s">
        <v>11</v>
      </c>
      <c r="F145" s="16" t="s">
        <v>13</v>
      </c>
      <c r="G145" s="16" t="s">
        <v>15</v>
      </c>
      <c r="H145" s="16" t="s">
        <v>17</v>
      </c>
      <c r="I145" s="16" t="s">
        <v>20</v>
      </c>
      <c r="J145" s="16" t="s">
        <v>22</v>
      </c>
      <c r="K145" s="17" t="s">
        <v>24</v>
      </c>
    </row>
    <row r="146" spans="1:11" x14ac:dyDescent="0.25">
      <c r="A146" s="61"/>
      <c r="B146" s="64"/>
      <c r="C146" s="19"/>
      <c r="D146" s="19"/>
      <c r="E146" s="19"/>
      <c r="F146" s="19"/>
      <c r="G146" s="19"/>
      <c r="H146" s="19"/>
      <c r="I146" s="19"/>
      <c r="J146" s="19"/>
      <c r="K146" s="20"/>
    </row>
    <row r="147" spans="1:11" x14ac:dyDescent="0.25">
      <c r="A147" s="61"/>
      <c r="B147" s="64"/>
      <c r="C147" s="18" t="s">
        <v>8</v>
      </c>
      <c r="D147" s="18" t="s">
        <v>10</v>
      </c>
      <c r="E147" s="18" t="s">
        <v>12</v>
      </c>
      <c r="F147" s="18" t="s">
        <v>14</v>
      </c>
      <c r="G147" s="18" t="s">
        <v>16</v>
      </c>
      <c r="H147" s="18" t="s">
        <v>18</v>
      </c>
      <c r="I147" s="18" t="s">
        <v>18</v>
      </c>
      <c r="J147" s="18" t="s">
        <v>18</v>
      </c>
      <c r="K147" s="21" t="s">
        <v>18</v>
      </c>
    </row>
    <row r="148" spans="1:11" x14ac:dyDescent="0.25">
      <c r="A148" s="61"/>
      <c r="B148" s="64"/>
      <c r="C148" s="19"/>
      <c r="D148" s="19"/>
      <c r="E148" s="19"/>
      <c r="F148" s="19"/>
      <c r="G148" s="19"/>
      <c r="H148" s="19"/>
      <c r="I148" s="19"/>
      <c r="J148" s="19"/>
      <c r="K148" s="20"/>
    </row>
    <row r="149" spans="1:11" ht="30.75" customHeight="1" x14ac:dyDescent="0.25">
      <c r="A149" s="62"/>
      <c r="B149" s="65"/>
      <c r="C149" s="23"/>
      <c r="D149" s="23"/>
      <c r="E149" s="23"/>
      <c r="F149" s="23"/>
      <c r="G149" s="23"/>
      <c r="H149" s="22" t="s">
        <v>19</v>
      </c>
      <c r="I149" s="22" t="s">
        <v>21</v>
      </c>
      <c r="J149" s="22" t="s">
        <v>23</v>
      </c>
      <c r="K149" s="24" t="s">
        <v>25</v>
      </c>
    </row>
    <row r="150" spans="1:11" ht="30" x14ac:dyDescent="0.25">
      <c r="A150" s="14">
        <v>47</v>
      </c>
      <c r="B150" s="25" t="s">
        <v>105</v>
      </c>
      <c r="C150" s="25">
        <v>335551</v>
      </c>
      <c r="D150" s="25" t="s">
        <v>27</v>
      </c>
      <c r="E150" s="25">
        <v>8</v>
      </c>
      <c r="F150" s="25">
        <v>39</v>
      </c>
      <c r="G150" s="25">
        <f>E150+F150</f>
        <v>47</v>
      </c>
      <c r="H150" s="26">
        <v>828.48</v>
      </c>
      <c r="I150" s="26">
        <f>E150*H150</f>
        <v>6627.84</v>
      </c>
      <c r="J150" s="26">
        <f>F150*H150</f>
        <v>32310.720000000001</v>
      </c>
      <c r="K150" s="27">
        <f>I150+J150</f>
        <v>38938.559999999998</v>
      </c>
    </row>
    <row r="151" spans="1:11" ht="30" x14ac:dyDescent="0.25">
      <c r="A151" s="15">
        <v>48</v>
      </c>
      <c r="B151" s="28" t="s">
        <v>106</v>
      </c>
      <c r="C151" s="28">
        <v>460864</v>
      </c>
      <c r="D151" s="28" t="s">
        <v>27</v>
      </c>
      <c r="E151" s="28">
        <v>0</v>
      </c>
      <c r="F151" s="28">
        <v>23</v>
      </c>
      <c r="G151" s="42">
        <f t="shared" ref="G151:G158" si="10">E151+F151</f>
        <v>23</v>
      </c>
      <c r="H151" s="43">
        <v>270.5</v>
      </c>
      <c r="I151" s="43">
        <f t="shared" ref="I151:I158" si="11">E151*H151</f>
        <v>0</v>
      </c>
      <c r="J151" s="43">
        <f t="shared" ref="J151:J158" si="12">F151*H151</f>
        <v>6221.5</v>
      </c>
      <c r="K151" s="44">
        <f t="shared" ref="K151:K158" si="13">I151+J151</f>
        <v>6221.5</v>
      </c>
    </row>
    <row r="152" spans="1:11" ht="30" x14ac:dyDescent="0.25">
      <c r="A152" s="14">
        <v>49</v>
      </c>
      <c r="B152" s="25" t="s">
        <v>107</v>
      </c>
      <c r="C152" s="25">
        <v>603472</v>
      </c>
      <c r="D152" s="25" t="s">
        <v>27</v>
      </c>
      <c r="E152" s="25">
        <v>0</v>
      </c>
      <c r="F152" s="50">
        <v>35</v>
      </c>
      <c r="G152" s="50">
        <f t="shared" si="10"/>
        <v>35</v>
      </c>
      <c r="H152" s="49">
        <v>5538.17</v>
      </c>
      <c r="I152" s="49">
        <f t="shared" si="11"/>
        <v>0</v>
      </c>
      <c r="J152" s="49">
        <f t="shared" si="12"/>
        <v>193835.95</v>
      </c>
      <c r="K152" s="51">
        <f t="shared" si="13"/>
        <v>193835.95</v>
      </c>
    </row>
    <row r="153" spans="1:11" ht="30" x14ac:dyDescent="0.25">
      <c r="A153" s="15">
        <v>50</v>
      </c>
      <c r="B153" s="28" t="s">
        <v>108</v>
      </c>
      <c r="C153" s="28">
        <v>448264</v>
      </c>
      <c r="D153" s="28" t="s">
        <v>27</v>
      </c>
      <c r="E153" s="28">
        <v>20</v>
      </c>
      <c r="F153" s="28">
        <v>28</v>
      </c>
      <c r="G153" s="42">
        <f t="shared" si="10"/>
        <v>48</v>
      </c>
      <c r="H153" s="43">
        <v>1322.39</v>
      </c>
      <c r="I153" s="43">
        <f t="shared" si="11"/>
        <v>26447.800000000003</v>
      </c>
      <c r="J153" s="43">
        <f t="shared" si="12"/>
        <v>37026.920000000006</v>
      </c>
      <c r="K153" s="44">
        <f t="shared" si="13"/>
        <v>63474.720000000008</v>
      </c>
    </row>
    <row r="154" spans="1:11" ht="30" x14ac:dyDescent="0.25">
      <c r="A154" s="14">
        <v>51</v>
      </c>
      <c r="B154" s="25" t="s">
        <v>109</v>
      </c>
      <c r="C154" s="25">
        <v>300719</v>
      </c>
      <c r="D154" s="25" t="s">
        <v>27</v>
      </c>
      <c r="E154" s="25">
        <v>20</v>
      </c>
      <c r="F154" s="25">
        <v>16</v>
      </c>
      <c r="G154" s="25">
        <f t="shared" si="10"/>
        <v>36</v>
      </c>
      <c r="H154" s="26">
        <v>2606.21</v>
      </c>
      <c r="I154" s="26">
        <f t="shared" si="11"/>
        <v>52124.2</v>
      </c>
      <c r="J154" s="26">
        <f t="shared" si="12"/>
        <v>41699.360000000001</v>
      </c>
      <c r="K154" s="27">
        <f t="shared" si="13"/>
        <v>93823.56</v>
      </c>
    </row>
    <row r="155" spans="1:11" ht="30" x14ac:dyDescent="0.25">
      <c r="A155" s="15">
        <v>52</v>
      </c>
      <c r="B155" s="28" t="s">
        <v>110</v>
      </c>
      <c r="C155" s="28">
        <v>611582</v>
      </c>
      <c r="D155" s="28" t="s">
        <v>27</v>
      </c>
      <c r="E155" s="28">
        <v>0</v>
      </c>
      <c r="F155" s="28">
        <v>11</v>
      </c>
      <c r="G155" s="42">
        <f t="shared" si="10"/>
        <v>11</v>
      </c>
      <c r="H155" s="43">
        <v>2328.31</v>
      </c>
      <c r="I155" s="43">
        <f t="shared" si="11"/>
        <v>0</v>
      </c>
      <c r="J155" s="43">
        <f t="shared" si="12"/>
        <v>25611.41</v>
      </c>
      <c r="K155" s="44">
        <f t="shared" si="13"/>
        <v>25611.41</v>
      </c>
    </row>
    <row r="156" spans="1:11" ht="30" x14ac:dyDescent="0.25">
      <c r="A156" s="14">
        <v>53</v>
      </c>
      <c r="B156" s="25" t="s">
        <v>111</v>
      </c>
      <c r="C156" s="25">
        <v>611582</v>
      </c>
      <c r="D156" s="25" t="s">
        <v>27</v>
      </c>
      <c r="E156" s="25">
        <v>0</v>
      </c>
      <c r="F156" s="25">
        <v>42</v>
      </c>
      <c r="G156" s="25">
        <f t="shared" si="10"/>
        <v>42</v>
      </c>
      <c r="H156" s="26">
        <v>733</v>
      </c>
      <c r="I156" s="26">
        <f t="shared" si="11"/>
        <v>0</v>
      </c>
      <c r="J156" s="26">
        <f t="shared" si="12"/>
        <v>30786</v>
      </c>
      <c r="K156" s="27">
        <f t="shared" si="13"/>
        <v>30786</v>
      </c>
    </row>
    <row r="157" spans="1:11" ht="30" x14ac:dyDescent="0.25">
      <c r="A157" s="15">
        <v>54</v>
      </c>
      <c r="B157" s="28" t="s">
        <v>112</v>
      </c>
      <c r="C157" s="28">
        <v>482643</v>
      </c>
      <c r="D157" s="28" t="s">
        <v>27</v>
      </c>
      <c r="E157" s="28">
        <v>0</v>
      </c>
      <c r="F157" s="28">
        <v>47</v>
      </c>
      <c r="G157" s="42">
        <f t="shared" si="10"/>
        <v>47</v>
      </c>
      <c r="H157" s="43">
        <v>928.15</v>
      </c>
      <c r="I157" s="43">
        <f t="shared" si="11"/>
        <v>0</v>
      </c>
      <c r="J157" s="43">
        <f t="shared" si="12"/>
        <v>43623.049999999996</v>
      </c>
      <c r="K157" s="44">
        <f t="shared" si="13"/>
        <v>43623.049999999996</v>
      </c>
    </row>
    <row r="158" spans="1:11" ht="30" x14ac:dyDescent="0.25">
      <c r="A158" s="14">
        <v>55</v>
      </c>
      <c r="B158" s="25" t="s">
        <v>113</v>
      </c>
      <c r="C158" s="25">
        <v>480284</v>
      </c>
      <c r="D158" s="25" t="s">
        <v>27</v>
      </c>
      <c r="E158" s="25">
        <v>0</v>
      </c>
      <c r="F158" s="25">
        <v>70</v>
      </c>
      <c r="G158" s="25">
        <f t="shared" si="10"/>
        <v>70</v>
      </c>
      <c r="H158" s="26">
        <v>93.17</v>
      </c>
      <c r="I158" s="26">
        <f t="shared" si="11"/>
        <v>0</v>
      </c>
      <c r="J158" s="26">
        <f t="shared" si="12"/>
        <v>6521.9000000000005</v>
      </c>
      <c r="K158" s="27">
        <f t="shared" si="13"/>
        <v>6521.9000000000005</v>
      </c>
    </row>
    <row r="159" spans="1:11" ht="34.5" customHeight="1" x14ac:dyDescent="0.25">
      <c r="A159" s="57" t="s">
        <v>114</v>
      </c>
      <c r="B159" s="58"/>
      <c r="C159" s="58"/>
      <c r="D159" s="58"/>
      <c r="E159" s="58"/>
      <c r="F159" s="58"/>
      <c r="G159" s="58"/>
      <c r="H159" s="59"/>
      <c r="I159" s="52">
        <f>SUM(I150:I158)</f>
        <v>85199.84</v>
      </c>
      <c r="J159" s="52">
        <f>SUM(J150:J158)</f>
        <v>417636.81</v>
      </c>
      <c r="K159" s="53">
        <f>SUM(K150:K158)</f>
        <v>502836.65</v>
      </c>
    </row>
    <row r="162" spans="1:28" x14ac:dyDescent="0.25">
      <c r="A162" s="73" t="s">
        <v>58</v>
      </c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</row>
    <row r="164" spans="1:28" x14ac:dyDescent="0.25">
      <c r="A164" s="73" t="s">
        <v>104</v>
      </c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</row>
    <row r="166" spans="1:28" ht="54" x14ac:dyDescent="0.25">
      <c r="A166" s="4" t="s">
        <v>5</v>
      </c>
      <c r="B166" s="5" t="s">
        <v>6</v>
      </c>
      <c r="C166" s="5" t="s">
        <v>59</v>
      </c>
      <c r="D166" s="5" t="s">
        <v>60</v>
      </c>
      <c r="E166" s="5" t="s">
        <v>61</v>
      </c>
      <c r="F166" s="5" t="s">
        <v>62</v>
      </c>
      <c r="G166" s="5" t="s">
        <v>63</v>
      </c>
      <c r="H166" s="5" t="s">
        <v>64</v>
      </c>
      <c r="I166" s="5" t="s">
        <v>65</v>
      </c>
      <c r="J166" s="5" t="s">
        <v>66</v>
      </c>
      <c r="K166" s="5" t="s">
        <v>67</v>
      </c>
      <c r="L166" s="5" t="s">
        <v>68</v>
      </c>
      <c r="M166" s="5" t="s">
        <v>69</v>
      </c>
      <c r="N166" s="5" t="s">
        <v>70</v>
      </c>
      <c r="O166" s="5" t="s">
        <v>71</v>
      </c>
      <c r="P166" s="5" t="s">
        <v>72</v>
      </c>
      <c r="Q166" s="5" t="s">
        <v>73</v>
      </c>
      <c r="R166" s="5" t="s">
        <v>74</v>
      </c>
      <c r="S166" s="5" t="s">
        <v>75</v>
      </c>
      <c r="T166" s="5" t="s">
        <v>76</v>
      </c>
      <c r="U166" s="5" t="s">
        <v>77</v>
      </c>
      <c r="V166" s="5" t="s">
        <v>78</v>
      </c>
      <c r="W166" s="5" t="s">
        <v>79</v>
      </c>
      <c r="X166" s="5" t="s">
        <v>80</v>
      </c>
      <c r="Y166" s="5" t="s">
        <v>81</v>
      </c>
      <c r="Z166" s="5" t="s">
        <v>82</v>
      </c>
      <c r="AA166" s="5" t="s">
        <v>83</v>
      </c>
      <c r="AB166" s="6" t="s">
        <v>84</v>
      </c>
    </row>
    <row r="167" spans="1:28" x14ac:dyDescent="0.25">
      <c r="A167" s="7">
        <v>47</v>
      </c>
      <c r="B167" s="2" t="s">
        <v>105</v>
      </c>
      <c r="C167" s="2">
        <v>3</v>
      </c>
      <c r="D167" s="2">
        <v>0</v>
      </c>
      <c r="E167" s="2">
        <v>4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3</v>
      </c>
      <c r="M167" s="2">
        <v>0</v>
      </c>
      <c r="N167" s="2">
        <v>0</v>
      </c>
      <c r="O167" s="2">
        <v>0</v>
      </c>
      <c r="P167" s="2">
        <v>2</v>
      </c>
      <c r="Q167" s="2">
        <v>4</v>
      </c>
      <c r="R167" s="2">
        <v>10</v>
      </c>
      <c r="S167" s="2">
        <v>1</v>
      </c>
      <c r="T167" s="2">
        <v>0</v>
      </c>
      <c r="U167" s="2">
        <v>0</v>
      </c>
      <c r="V167" s="2">
        <v>0</v>
      </c>
      <c r="W167" s="2">
        <v>10</v>
      </c>
      <c r="X167" s="2">
        <v>0</v>
      </c>
      <c r="Y167" s="2">
        <v>0</v>
      </c>
      <c r="Z167" s="2">
        <v>1</v>
      </c>
      <c r="AA167" s="2">
        <v>1</v>
      </c>
      <c r="AB167" s="8">
        <f>SUM(C167:AA167)</f>
        <v>39</v>
      </c>
    </row>
    <row r="168" spans="1:28" ht="27" x14ac:dyDescent="0.25">
      <c r="A168" s="9">
        <v>48</v>
      </c>
      <c r="B168" s="3" t="s">
        <v>106</v>
      </c>
      <c r="C168" s="3">
        <v>0</v>
      </c>
      <c r="D168" s="3">
        <v>0</v>
      </c>
      <c r="E168" s="3">
        <v>10</v>
      </c>
      <c r="F168" s="3">
        <v>1</v>
      </c>
      <c r="G168" s="3">
        <v>0</v>
      </c>
      <c r="H168" s="3">
        <v>1</v>
      </c>
      <c r="I168" s="3">
        <v>0</v>
      </c>
      <c r="J168" s="3">
        <v>0</v>
      </c>
      <c r="K168" s="3">
        <v>0</v>
      </c>
      <c r="L168" s="3">
        <v>4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4</v>
      </c>
      <c r="S168" s="3">
        <v>0</v>
      </c>
      <c r="T168" s="3">
        <v>0</v>
      </c>
      <c r="U168" s="3">
        <v>0</v>
      </c>
      <c r="V168" s="3">
        <v>3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45">
        <f t="shared" ref="AB168:AB175" si="14">SUM(C168:AA168)</f>
        <v>23</v>
      </c>
    </row>
    <row r="169" spans="1:28" ht="27" x14ac:dyDescent="0.25">
      <c r="A169" s="7">
        <v>49</v>
      </c>
      <c r="B169" s="2" t="s">
        <v>107</v>
      </c>
      <c r="C169" s="2">
        <v>2</v>
      </c>
      <c r="D169" s="2">
        <v>4</v>
      </c>
      <c r="E169" s="2">
        <v>10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2</v>
      </c>
      <c r="M169" s="2">
        <v>0</v>
      </c>
      <c r="N169" s="2">
        <v>0</v>
      </c>
      <c r="O169" s="2">
        <v>2</v>
      </c>
      <c r="P169" s="2">
        <v>0</v>
      </c>
      <c r="Q169" s="2">
        <v>0</v>
      </c>
      <c r="R169" s="2">
        <v>10</v>
      </c>
      <c r="S169" s="2">
        <v>0</v>
      </c>
      <c r="T169" s="2">
        <v>0</v>
      </c>
      <c r="U169" s="2">
        <v>0</v>
      </c>
      <c r="V169" s="2">
        <v>0</v>
      </c>
      <c r="W169" s="2">
        <v>3</v>
      </c>
      <c r="X169" s="2">
        <v>0</v>
      </c>
      <c r="Y169" s="97">
        <v>0</v>
      </c>
      <c r="Z169" s="97">
        <v>0</v>
      </c>
      <c r="AA169" s="97">
        <v>2</v>
      </c>
      <c r="AB169" s="98">
        <f t="shared" si="14"/>
        <v>35</v>
      </c>
    </row>
    <row r="170" spans="1:28" ht="27" x14ac:dyDescent="0.25">
      <c r="A170" s="9">
        <v>50</v>
      </c>
      <c r="B170" s="3" t="s">
        <v>108</v>
      </c>
      <c r="C170" s="3">
        <v>0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10</v>
      </c>
      <c r="Q170" s="3">
        <v>0</v>
      </c>
      <c r="R170" s="3">
        <v>6</v>
      </c>
      <c r="S170" s="3">
        <v>0</v>
      </c>
      <c r="T170" s="3">
        <v>0</v>
      </c>
      <c r="U170" s="3">
        <v>0</v>
      </c>
      <c r="V170" s="3">
        <v>5</v>
      </c>
      <c r="W170" s="3">
        <v>5</v>
      </c>
      <c r="X170" s="3">
        <v>0</v>
      </c>
      <c r="Y170" s="3">
        <v>0</v>
      </c>
      <c r="Z170" s="3">
        <v>0</v>
      </c>
      <c r="AA170" s="3">
        <v>2</v>
      </c>
      <c r="AB170" s="45">
        <f t="shared" si="14"/>
        <v>28</v>
      </c>
    </row>
    <row r="171" spans="1:28" ht="27" x14ac:dyDescent="0.25">
      <c r="A171" s="7">
        <v>51</v>
      </c>
      <c r="B171" s="2" t="s">
        <v>109</v>
      </c>
      <c r="C171" s="2">
        <v>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4</v>
      </c>
      <c r="Q171" s="2">
        <v>0</v>
      </c>
      <c r="R171" s="2">
        <v>6</v>
      </c>
      <c r="S171" s="2">
        <v>0</v>
      </c>
      <c r="T171" s="2">
        <v>0</v>
      </c>
      <c r="U171" s="2">
        <v>0</v>
      </c>
      <c r="V171" s="2">
        <v>1</v>
      </c>
      <c r="W171" s="2">
        <v>5</v>
      </c>
      <c r="X171" s="2">
        <v>0</v>
      </c>
      <c r="Y171" s="2">
        <v>0</v>
      </c>
      <c r="Z171" s="2">
        <v>0</v>
      </c>
      <c r="AA171" s="2">
        <v>0</v>
      </c>
      <c r="AB171" s="8">
        <f t="shared" si="14"/>
        <v>16</v>
      </c>
    </row>
    <row r="172" spans="1:28" x14ac:dyDescent="0.25">
      <c r="A172" s="9">
        <v>52</v>
      </c>
      <c r="B172" s="3" t="s">
        <v>110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1</v>
      </c>
      <c r="P172" s="3">
        <v>4</v>
      </c>
      <c r="Q172" s="3">
        <v>0</v>
      </c>
      <c r="R172" s="3">
        <v>6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45">
        <f t="shared" si="14"/>
        <v>11</v>
      </c>
    </row>
    <row r="173" spans="1:28" x14ac:dyDescent="0.25">
      <c r="A173" s="7">
        <v>53</v>
      </c>
      <c r="B173" s="2" t="s">
        <v>111</v>
      </c>
      <c r="C173" s="2">
        <v>0</v>
      </c>
      <c r="D173" s="2">
        <v>0</v>
      </c>
      <c r="E173" s="2">
        <v>10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6</v>
      </c>
      <c r="L173" s="2">
        <v>0</v>
      </c>
      <c r="M173" s="2">
        <v>0</v>
      </c>
      <c r="N173" s="2">
        <v>0</v>
      </c>
      <c r="O173" s="2">
        <v>1</v>
      </c>
      <c r="P173" s="2">
        <v>8</v>
      </c>
      <c r="Q173" s="2">
        <v>0</v>
      </c>
      <c r="R173" s="2">
        <v>6</v>
      </c>
      <c r="S173" s="2">
        <v>0</v>
      </c>
      <c r="T173" s="2">
        <v>0</v>
      </c>
      <c r="U173" s="2">
        <v>4</v>
      </c>
      <c r="V173" s="2">
        <v>0</v>
      </c>
      <c r="W173" s="2">
        <v>5</v>
      </c>
      <c r="X173" s="2">
        <v>0</v>
      </c>
      <c r="Y173" s="2">
        <v>0</v>
      </c>
      <c r="Z173" s="2">
        <v>0</v>
      </c>
      <c r="AA173" s="2">
        <v>2</v>
      </c>
      <c r="AB173" s="8">
        <f t="shared" si="14"/>
        <v>42</v>
      </c>
    </row>
    <row r="174" spans="1:28" ht="27" x14ac:dyDescent="0.25">
      <c r="A174" s="9">
        <v>54</v>
      </c>
      <c r="B174" s="3" t="s">
        <v>112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8</v>
      </c>
      <c r="J174" s="3">
        <v>4</v>
      </c>
      <c r="K174" s="3">
        <v>0</v>
      </c>
      <c r="L174" s="3">
        <v>0</v>
      </c>
      <c r="M174" s="3">
        <v>0</v>
      </c>
      <c r="N174" s="3">
        <v>10</v>
      </c>
      <c r="O174" s="3">
        <v>0</v>
      </c>
      <c r="P174" s="3">
        <v>0</v>
      </c>
      <c r="Q174" s="3">
        <v>0</v>
      </c>
      <c r="R174" s="3">
        <v>15</v>
      </c>
      <c r="S174" s="3">
        <v>0</v>
      </c>
      <c r="T174" s="3">
        <v>0</v>
      </c>
      <c r="U174" s="3">
        <v>0</v>
      </c>
      <c r="V174" s="3">
        <v>0</v>
      </c>
      <c r="W174" s="3">
        <v>3</v>
      </c>
      <c r="X174" s="3">
        <v>0</v>
      </c>
      <c r="Y174" s="3">
        <v>0</v>
      </c>
      <c r="Z174" s="3">
        <v>7</v>
      </c>
      <c r="AA174" s="3">
        <v>0</v>
      </c>
      <c r="AB174" s="45">
        <f t="shared" si="14"/>
        <v>47</v>
      </c>
    </row>
    <row r="175" spans="1:28" ht="27" x14ac:dyDescent="0.25">
      <c r="A175" s="10">
        <v>55</v>
      </c>
      <c r="B175" s="11" t="s">
        <v>113</v>
      </c>
      <c r="C175" s="11">
        <v>0</v>
      </c>
      <c r="D175" s="11"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10</v>
      </c>
      <c r="J175" s="11">
        <v>10</v>
      </c>
      <c r="K175" s="11">
        <v>0</v>
      </c>
      <c r="L175" s="11">
        <v>0</v>
      </c>
      <c r="M175" s="11">
        <v>0</v>
      </c>
      <c r="N175" s="11">
        <v>20</v>
      </c>
      <c r="O175" s="11">
        <v>0</v>
      </c>
      <c r="P175" s="11">
        <v>0</v>
      </c>
      <c r="Q175" s="11">
        <v>0</v>
      </c>
      <c r="R175" s="11">
        <v>20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1</v>
      </c>
      <c r="Y175" s="11">
        <v>0</v>
      </c>
      <c r="Z175" s="11">
        <v>7</v>
      </c>
      <c r="AA175" s="11">
        <v>2</v>
      </c>
      <c r="AB175" s="8">
        <f t="shared" si="14"/>
        <v>70</v>
      </c>
    </row>
    <row r="178" spans="1:20" x14ac:dyDescent="0.25">
      <c r="A178" s="74" t="s">
        <v>115</v>
      </c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</row>
    <row r="181" spans="1:20" ht="60" x14ac:dyDescent="0.25">
      <c r="A181" s="60" t="s">
        <v>5</v>
      </c>
      <c r="B181" s="63" t="s">
        <v>6</v>
      </c>
      <c r="C181" s="16" t="s">
        <v>7</v>
      </c>
      <c r="D181" s="16" t="s">
        <v>9</v>
      </c>
      <c r="E181" s="16" t="s">
        <v>11</v>
      </c>
      <c r="F181" s="16" t="s">
        <v>13</v>
      </c>
      <c r="G181" s="16" t="s">
        <v>15</v>
      </c>
      <c r="H181" s="16" t="s">
        <v>17</v>
      </c>
      <c r="I181" s="16" t="s">
        <v>20</v>
      </c>
      <c r="J181" s="16" t="s">
        <v>22</v>
      </c>
      <c r="K181" s="17" t="s">
        <v>24</v>
      </c>
    </row>
    <row r="182" spans="1:20" x14ac:dyDescent="0.25">
      <c r="A182" s="61"/>
      <c r="B182" s="64"/>
      <c r="C182" s="19"/>
      <c r="D182" s="19"/>
      <c r="E182" s="19"/>
      <c r="F182" s="19"/>
      <c r="G182" s="19"/>
      <c r="H182" s="19"/>
      <c r="I182" s="19"/>
      <c r="J182" s="19"/>
      <c r="K182" s="20"/>
    </row>
    <row r="183" spans="1:20" x14ac:dyDescent="0.25">
      <c r="A183" s="61"/>
      <c r="B183" s="64"/>
      <c r="C183" s="18" t="s">
        <v>8</v>
      </c>
      <c r="D183" s="18" t="s">
        <v>10</v>
      </c>
      <c r="E183" s="18" t="s">
        <v>12</v>
      </c>
      <c r="F183" s="18" t="s">
        <v>14</v>
      </c>
      <c r="G183" s="18" t="s">
        <v>16</v>
      </c>
      <c r="H183" s="18" t="s">
        <v>18</v>
      </c>
      <c r="I183" s="18" t="s">
        <v>18</v>
      </c>
      <c r="J183" s="18" t="s">
        <v>18</v>
      </c>
      <c r="K183" s="21" t="s">
        <v>18</v>
      </c>
    </row>
    <row r="184" spans="1:20" x14ac:dyDescent="0.25">
      <c r="A184" s="61"/>
      <c r="B184" s="64"/>
      <c r="C184" s="19"/>
      <c r="D184" s="19"/>
      <c r="E184" s="19"/>
      <c r="F184" s="19"/>
      <c r="G184" s="19"/>
      <c r="H184" s="19"/>
      <c r="I184" s="19"/>
      <c r="J184" s="19"/>
      <c r="K184" s="20"/>
    </row>
    <row r="185" spans="1:20" ht="30.75" customHeight="1" x14ac:dyDescent="0.25">
      <c r="A185" s="62"/>
      <c r="B185" s="65"/>
      <c r="C185" s="23"/>
      <c r="D185" s="23"/>
      <c r="E185" s="23"/>
      <c r="F185" s="23"/>
      <c r="G185" s="23"/>
      <c r="H185" s="22" t="s">
        <v>19</v>
      </c>
      <c r="I185" s="22" t="s">
        <v>21</v>
      </c>
      <c r="J185" s="22" t="s">
        <v>23</v>
      </c>
      <c r="K185" s="24" t="s">
        <v>25</v>
      </c>
    </row>
    <row r="186" spans="1:20" ht="45" x14ac:dyDescent="0.25">
      <c r="A186" s="14">
        <v>56</v>
      </c>
      <c r="B186" s="25" t="s">
        <v>116</v>
      </c>
      <c r="C186" s="25">
        <v>444947</v>
      </c>
      <c r="D186" s="25" t="s">
        <v>27</v>
      </c>
      <c r="E186" s="25">
        <v>4</v>
      </c>
      <c r="F186" s="25">
        <v>23</v>
      </c>
      <c r="G186" s="25">
        <f>E186+F186</f>
        <v>27</v>
      </c>
      <c r="H186" s="26">
        <v>232.48</v>
      </c>
      <c r="I186" s="26">
        <f>E186*H186</f>
        <v>929.92</v>
      </c>
      <c r="J186" s="26">
        <f>F186*H186</f>
        <v>5347.04</v>
      </c>
      <c r="K186" s="27">
        <f>I186+J186</f>
        <v>6276.96</v>
      </c>
    </row>
    <row r="187" spans="1:20" ht="45" x14ac:dyDescent="0.25">
      <c r="A187" s="15">
        <v>57</v>
      </c>
      <c r="B187" s="28" t="s">
        <v>117</v>
      </c>
      <c r="C187" s="28">
        <v>465028</v>
      </c>
      <c r="D187" s="28" t="s">
        <v>27</v>
      </c>
      <c r="E187" s="28">
        <v>50</v>
      </c>
      <c r="F187" s="42">
        <v>292</v>
      </c>
      <c r="G187" s="42">
        <f t="shared" ref="G187:G225" si="15">E187+F187</f>
        <v>342</v>
      </c>
      <c r="H187" s="43">
        <v>143.15</v>
      </c>
      <c r="I187" s="43">
        <f t="shared" ref="I187:I225" si="16">E187*H187</f>
        <v>7157.5</v>
      </c>
      <c r="J187" s="43">
        <f t="shared" ref="J187:J225" si="17">F187*H187</f>
        <v>41799.800000000003</v>
      </c>
      <c r="K187" s="44">
        <f t="shared" ref="K187:K225" si="18">I187+J187</f>
        <v>48957.3</v>
      </c>
    </row>
    <row r="188" spans="1:20" ht="24.75" customHeight="1" x14ac:dyDescent="0.25">
      <c r="A188" s="14">
        <v>58</v>
      </c>
      <c r="B188" s="25" t="s">
        <v>118</v>
      </c>
      <c r="C188" s="25">
        <v>461344</v>
      </c>
      <c r="D188" s="25" t="s">
        <v>27</v>
      </c>
      <c r="E188" s="25">
        <v>4</v>
      </c>
      <c r="F188" s="25">
        <v>12</v>
      </c>
      <c r="G188" s="25">
        <f t="shared" si="15"/>
        <v>16</v>
      </c>
      <c r="H188" s="26">
        <v>3857.42</v>
      </c>
      <c r="I188" s="26">
        <f t="shared" si="16"/>
        <v>15429.68</v>
      </c>
      <c r="J188" s="26">
        <f t="shared" si="17"/>
        <v>46289.04</v>
      </c>
      <c r="K188" s="27">
        <f t="shared" si="18"/>
        <v>61718.720000000001</v>
      </c>
    </row>
    <row r="189" spans="1:20" ht="30" x14ac:dyDescent="0.25">
      <c r="A189" s="15">
        <v>59</v>
      </c>
      <c r="B189" s="28" t="s">
        <v>119</v>
      </c>
      <c r="C189" s="28">
        <v>610786</v>
      </c>
      <c r="D189" s="28" t="s">
        <v>27</v>
      </c>
      <c r="E189" s="28">
        <v>4</v>
      </c>
      <c r="F189" s="28">
        <v>26</v>
      </c>
      <c r="G189" s="42">
        <f t="shared" si="15"/>
        <v>30</v>
      </c>
      <c r="H189" s="43">
        <v>1917.33</v>
      </c>
      <c r="I189" s="43">
        <f t="shared" si="16"/>
        <v>7669.32</v>
      </c>
      <c r="J189" s="43">
        <f t="shared" si="17"/>
        <v>49850.58</v>
      </c>
      <c r="K189" s="44">
        <f t="shared" si="18"/>
        <v>57519.9</v>
      </c>
    </row>
    <row r="190" spans="1:20" ht="27" customHeight="1" x14ac:dyDescent="0.25">
      <c r="A190" s="14">
        <v>60</v>
      </c>
      <c r="B190" s="25" t="s">
        <v>120</v>
      </c>
      <c r="C190" s="25">
        <v>602371</v>
      </c>
      <c r="D190" s="25" t="s">
        <v>27</v>
      </c>
      <c r="E190" s="25">
        <v>4</v>
      </c>
      <c r="F190" s="25">
        <v>34</v>
      </c>
      <c r="G190" s="25">
        <f t="shared" si="15"/>
        <v>38</v>
      </c>
      <c r="H190" s="26">
        <v>1922.69</v>
      </c>
      <c r="I190" s="26">
        <f t="shared" si="16"/>
        <v>7690.76</v>
      </c>
      <c r="J190" s="26">
        <f t="shared" si="17"/>
        <v>65371.46</v>
      </c>
      <c r="K190" s="27">
        <f t="shared" si="18"/>
        <v>73062.22</v>
      </c>
    </row>
    <row r="191" spans="1:20" ht="60" x14ac:dyDescent="0.25">
      <c r="A191" s="15">
        <v>61</v>
      </c>
      <c r="B191" s="28" t="s">
        <v>121</v>
      </c>
      <c r="C191" s="28">
        <v>400355</v>
      </c>
      <c r="D191" s="28" t="s">
        <v>27</v>
      </c>
      <c r="E191" s="28">
        <v>100</v>
      </c>
      <c r="F191" s="28">
        <v>0</v>
      </c>
      <c r="G191" s="42">
        <f t="shared" si="15"/>
        <v>100</v>
      </c>
      <c r="H191" s="43">
        <v>311.67</v>
      </c>
      <c r="I191" s="43">
        <f t="shared" si="16"/>
        <v>31167</v>
      </c>
      <c r="J191" s="43">
        <f t="shared" si="17"/>
        <v>0</v>
      </c>
      <c r="K191" s="44">
        <f t="shared" si="18"/>
        <v>31167</v>
      </c>
    </row>
    <row r="192" spans="1:20" ht="25.5" customHeight="1" x14ac:dyDescent="0.25">
      <c r="A192" s="14">
        <v>62</v>
      </c>
      <c r="B192" s="25" t="s">
        <v>122</v>
      </c>
      <c r="C192" s="25">
        <v>608958</v>
      </c>
      <c r="D192" s="25" t="s">
        <v>27</v>
      </c>
      <c r="E192" s="25">
        <v>4</v>
      </c>
      <c r="F192" s="25">
        <v>0</v>
      </c>
      <c r="G192" s="25">
        <f t="shared" si="15"/>
        <v>4</v>
      </c>
      <c r="H192" s="26">
        <v>468.75</v>
      </c>
      <c r="I192" s="26">
        <f t="shared" si="16"/>
        <v>1875</v>
      </c>
      <c r="J192" s="26">
        <f t="shared" si="17"/>
        <v>0</v>
      </c>
      <c r="K192" s="27">
        <f t="shared" si="18"/>
        <v>1875</v>
      </c>
    </row>
    <row r="193" spans="1:11" ht="30" x14ac:dyDescent="0.25">
      <c r="A193" s="15">
        <v>63</v>
      </c>
      <c r="B193" s="28" t="s">
        <v>123</v>
      </c>
      <c r="C193" s="28">
        <v>265619</v>
      </c>
      <c r="D193" s="28" t="s">
        <v>27</v>
      </c>
      <c r="E193" s="28">
        <v>60</v>
      </c>
      <c r="F193" s="28">
        <v>68</v>
      </c>
      <c r="G193" s="42">
        <f t="shared" si="15"/>
        <v>128</v>
      </c>
      <c r="H193" s="43">
        <v>117.47</v>
      </c>
      <c r="I193" s="43">
        <f t="shared" si="16"/>
        <v>7048.2</v>
      </c>
      <c r="J193" s="43">
        <f t="shared" si="17"/>
        <v>7987.96</v>
      </c>
      <c r="K193" s="44">
        <f t="shared" si="18"/>
        <v>15036.16</v>
      </c>
    </row>
    <row r="194" spans="1:11" ht="45" x14ac:dyDescent="0.25">
      <c r="A194" s="14">
        <v>64</v>
      </c>
      <c r="B194" s="25" t="s">
        <v>124</v>
      </c>
      <c r="C194" s="25">
        <v>337402</v>
      </c>
      <c r="D194" s="25" t="s">
        <v>27</v>
      </c>
      <c r="E194" s="25">
        <v>60</v>
      </c>
      <c r="F194" s="25">
        <v>168</v>
      </c>
      <c r="G194" s="25">
        <f t="shared" si="15"/>
        <v>228</v>
      </c>
      <c r="H194" s="26">
        <v>106.65</v>
      </c>
      <c r="I194" s="26">
        <f t="shared" si="16"/>
        <v>6399</v>
      </c>
      <c r="J194" s="26">
        <f t="shared" si="17"/>
        <v>17917.2</v>
      </c>
      <c r="K194" s="27">
        <f t="shared" si="18"/>
        <v>24316.2</v>
      </c>
    </row>
    <row r="195" spans="1:11" ht="45" x14ac:dyDescent="0.25">
      <c r="A195" s="15">
        <v>65</v>
      </c>
      <c r="B195" s="28" t="s">
        <v>125</v>
      </c>
      <c r="C195" s="28">
        <v>480444</v>
      </c>
      <c r="D195" s="28" t="s">
        <v>27</v>
      </c>
      <c r="E195" s="28">
        <v>40</v>
      </c>
      <c r="F195" s="28">
        <v>331</v>
      </c>
      <c r="G195" s="42">
        <f t="shared" si="15"/>
        <v>371</v>
      </c>
      <c r="H195" s="43">
        <v>451.25</v>
      </c>
      <c r="I195" s="43">
        <f t="shared" si="16"/>
        <v>18050</v>
      </c>
      <c r="J195" s="43">
        <f t="shared" si="17"/>
        <v>149363.75</v>
      </c>
      <c r="K195" s="44">
        <f t="shared" si="18"/>
        <v>167413.75</v>
      </c>
    </row>
    <row r="196" spans="1:11" ht="45" x14ac:dyDescent="0.25">
      <c r="A196" s="14">
        <v>66</v>
      </c>
      <c r="B196" s="25" t="s">
        <v>126</v>
      </c>
      <c r="C196" s="25">
        <v>605940</v>
      </c>
      <c r="D196" s="25" t="s">
        <v>27</v>
      </c>
      <c r="E196" s="25">
        <v>2</v>
      </c>
      <c r="F196" s="25">
        <v>7</v>
      </c>
      <c r="G196" s="25">
        <f t="shared" si="15"/>
        <v>9</v>
      </c>
      <c r="H196" s="26">
        <v>414.94</v>
      </c>
      <c r="I196" s="26">
        <f t="shared" si="16"/>
        <v>829.88</v>
      </c>
      <c r="J196" s="26">
        <f t="shared" si="17"/>
        <v>2904.58</v>
      </c>
      <c r="K196" s="27">
        <f t="shared" si="18"/>
        <v>3734.46</v>
      </c>
    </row>
    <row r="197" spans="1:11" ht="45" x14ac:dyDescent="0.25">
      <c r="A197" s="15">
        <v>67</v>
      </c>
      <c r="B197" s="28" t="s">
        <v>127</v>
      </c>
      <c r="C197" s="28">
        <v>392302</v>
      </c>
      <c r="D197" s="28" t="s">
        <v>27</v>
      </c>
      <c r="E197" s="28">
        <v>20</v>
      </c>
      <c r="F197" s="28">
        <v>74</v>
      </c>
      <c r="G197" s="42">
        <f t="shared" si="15"/>
        <v>94</v>
      </c>
      <c r="H197" s="43">
        <v>25.9</v>
      </c>
      <c r="I197" s="43">
        <f t="shared" si="16"/>
        <v>518</v>
      </c>
      <c r="J197" s="43">
        <f t="shared" si="17"/>
        <v>1916.6</v>
      </c>
      <c r="K197" s="44">
        <f t="shared" si="18"/>
        <v>2434.6</v>
      </c>
    </row>
    <row r="198" spans="1:11" ht="45" x14ac:dyDescent="0.25">
      <c r="A198" s="14">
        <v>68</v>
      </c>
      <c r="B198" s="25" t="s">
        <v>128</v>
      </c>
      <c r="C198" s="25">
        <v>444947</v>
      </c>
      <c r="D198" s="25" t="s">
        <v>27</v>
      </c>
      <c r="E198" s="25">
        <v>4</v>
      </c>
      <c r="F198" s="25">
        <v>12</v>
      </c>
      <c r="G198" s="25">
        <f t="shared" si="15"/>
        <v>16</v>
      </c>
      <c r="H198" s="26">
        <v>1038.71</v>
      </c>
      <c r="I198" s="26">
        <f t="shared" si="16"/>
        <v>4154.84</v>
      </c>
      <c r="J198" s="26">
        <f t="shared" si="17"/>
        <v>12464.52</v>
      </c>
      <c r="K198" s="27">
        <f t="shared" si="18"/>
        <v>16619.36</v>
      </c>
    </row>
    <row r="199" spans="1:11" ht="30" x14ac:dyDescent="0.25">
      <c r="A199" s="15">
        <v>69</v>
      </c>
      <c r="B199" s="28" t="s">
        <v>129</v>
      </c>
      <c r="C199" s="28">
        <v>610757</v>
      </c>
      <c r="D199" s="28" t="s">
        <v>27</v>
      </c>
      <c r="E199" s="28">
        <v>0</v>
      </c>
      <c r="F199" s="28">
        <v>51</v>
      </c>
      <c r="G199" s="42">
        <f t="shared" si="15"/>
        <v>51</v>
      </c>
      <c r="H199" s="43">
        <v>81.99</v>
      </c>
      <c r="I199" s="43">
        <f t="shared" si="16"/>
        <v>0</v>
      </c>
      <c r="J199" s="43">
        <f t="shared" si="17"/>
        <v>4181.49</v>
      </c>
      <c r="K199" s="44">
        <f t="shared" si="18"/>
        <v>4181.49</v>
      </c>
    </row>
    <row r="200" spans="1:11" ht="30" x14ac:dyDescent="0.25">
      <c r="A200" s="14">
        <v>70</v>
      </c>
      <c r="B200" s="25" t="s">
        <v>130</v>
      </c>
      <c r="C200" s="25">
        <v>610757</v>
      </c>
      <c r="D200" s="25" t="s">
        <v>27</v>
      </c>
      <c r="E200" s="25">
        <v>0</v>
      </c>
      <c r="F200" s="25">
        <v>180</v>
      </c>
      <c r="G200" s="25">
        <f t="shared" si="15"/>
        <v>180</v>
      </c>
      <c r="H200" s="26">
        <v>112.33</v>
      </c>
      <c r="I200" s="26">
        <f t="shared" si="16"/>
        <v>0</v>
      </c>
      <c r="J200" s="26">
        <f t="shared" si="17"/>
        <v>20219.400000000001</v>
      </c>
      <c r="K200" s="27">
        <f t="shared" si="18"/>
        <v>20219.400000000001</v>
      </c>
    </row>
    <row r="201" spans="1:11" ht="45" x14ac:dyDescent="0.25">
      <c r="A201" s="15">
        <v>71</v>
      </c>
      <c r="B201" s="28" t="s">
        <v>131</v>
      </c>
      <c r="C201" s="28">
        <v>444628</v>
      </c>
      <c r="D201" s="28" t="s">
        <v>27</v>
      </c>
      <c r="E201" s="28">
        <v>0</v>
      </c>
      <c r="F201" s="28">
        <v>24</v>
      </c>
      <c r="G201" s="42">
        <f t="shared" si="15"/>
        <v>24</v>
      </c>
      <c r="H201" s="43">
        <v>628.5</v>
      </c>
      <c r="I201" s="43">
        <f t="shared" si="16"/>
        <v>0</v>
      </c>
      <c r="J201" s="43">
        <f t="shared" si="17"/>
        <v>15084</v>
      </c>
      <c r="K201" s="44">
        <f t="shared" si="18"/>
        <v>15084</v>
      </c>
    </row>
    <row r="202" spans="1:11" ht="27" customHeight="1" x14ac:dyDescent="0.25">
      <c r="A202" s="14">
        <v>72</v>
      </c>
      <c r="B202" s="25" t="s">
        <v>132</v>
      </c>
      <c r="C202" s="25">
        <v>608958</v>
      </c>
      <c r="D202" s="25" t="s">
        <v>27</v>
      </c>
      <c r="E202" s="25">
        <v>0</v>
      </c>
      <c r="F202" s="25">
        <v>2</v>
      </c>
      <c r="G202" s="25">
        <f t="shared" si="15"/>
        <v>2</v>
      </c>
      <c r="H202" s="26">
        <v>451.13</v>
      </c>
      <c r="I202" s="26">
        <f t="shared" si="16"/>
        <v>0</v>
      </c>
      <c r="J202" s="26">
        <f t="shared" si="17"/>
        <v>902.26</v>
      </c>
      <c r="K202" s="27">
        <f t="shared" si="18"/>
        <v>902.26</v>
      </c>
    </row>
    <row r="203" spans="1:11" ht="30" x14ac:dyDescent="0.25">
      <c r="A203" s="15">
        <v>73</v>
      </c>
      <c r="B203" s="28" t="s">
        <v>133</v>
      </c>
      <c r="C203" s="28">
        <v>365491</v>
      </c>
      <c r="D203" s="28" t="s">
        <v>27</v>
      </c>
      <c r="E203" s="28">
        <v>0</v>
      </c>
      <c r="F203" s="28">
        <v>449</v>
      </c>
      <c r="G203" s="42">
        <f t="shared" si="15"/>
        <v>449</v>
      </c>
      <c r="H203" s="43">
        <v>42.16</v>
      </c>
      <c r="I203" s="43">
        <f t="shared" si="16"/>
        <v>0</v>
      </c>
      <c r="J203" s="43">
        <f t="shared" si="17"/>
        <v>18929.84</v>
      </c>
      <c r="K203" s="44">
        <f t="shared" si="18"/>
        <v>18929.84</v>
      </c>
    </row>
    <row r="204" spans="1:11" ht="26.25" customHeight="1" x14ac:dyDescent="0.25">
      <c r="A204" s="14">
        <v>74</v>
      </c>
      <c r="B204" s="25" t="s">
        <v>134</v>
      </c>
      <c r="C204" s="25">
        <v>338305</v>
      </c>
      <c r="D204" s="25" t="s">
        <v>27</v>
      </c>
      <c r="E204" s="25">
        <v>0</v>
      </c>
      <c r="F204" s="25">
        <v>115</v>
      </c>
      <c r="G204" s="25">
        <f t="shared" si="15"/>
        <v>115</v>
      </c>
      <c r="H204" s="26">
        <v>166.92</v>
      </c>
      <c r="I204" s="26">
        <f t="shared" si="16"/>
        <v>0</v>
      </c>
      <c r="J204" s="26">
        <f t="shared" si="17"/>
        <v>19195.8</v>
      </c>
      <c r="K204" s="27">
        <f t="shared" si="18"/>
        <v>19195.8</v>
      </c>
    </row>
    <row r="205" spans="1:11" ht="30.75" customHeight="1" x14ac:dyDescent="0.25">
      <c r="A205" s="15">
        <v>75</v>
      </c>
      <c r="B205" s="28" t="s">
        <v>135</v>
      </c>
      <c r="C205" s="28">
        <v>449555</v>
      </c>
      <c r="D205" s="28" t="s">
        <v>27</v>
      </c>
      <c r="E205" s="28">
        <v>0</v>
      </c>
      <c r="F205" s="28">
        <v>445</v>
      </c>
      <c r="G205" s="42">
        <f t="shared" si="15"/>
        <v>445</v>
      </c>
      <c r="H205" s="43">
        <v>143.25</v>
      </c>
      <c r="I205" s="43">
        <f t="shared" si="16"/>
        <v>0</v>
      </c>
      <c r="J205" s="43">
        <f t="shared" si="17"/>
        <v>63746.25</v>
      </c>
      <c r="K205" s="44">
        <f t="shared" si="18"/>
        <v>63746.25</v>
      </c>
    </row>
    <row r="206" spans="1:11" ht="30" x14ac:dyDescent="0.25">
      <c r="A206" s="14">
        <v>76</v>
      </c>
      <c r="B206" s="25" t="s">
        <v>136</v>
      </c>
      <c r="C206" s="25">
        <v>443472</v>
      </c>
      <c r="D206" s="25" t="s">
        <v>27</v>
      </c>
      <c r="E206" s="25">
        <v>0</v>
      </c>
      <c r="F206" s="25">
        <v>330</v>
      </c>
      <c r="G206" s="25">
        <f t="shared" si="15"/>
        <v>330</v>
      </c>
      <c r="H206" s="26">
        <v>42.98</v>
      </c>
      <c r="I206" s="26">
        <f t="shared" si="16"/>
        <v>0</v>
      </c>
      <c r="J206" s="26">
        <f t="shared" si="17"/>
        <v>14183.4</v>
      </c>
      <c r="K206" s="27">
        <f t="shared" si="18"/>
        <v>14183.4</v>
      </c>
    </row>
    <row r="207" spans="1:11" ht="30" x14ac:dyDescent="0.25">
      <c r="A207" s="15">
        <v>77</v>
      </c>
      <c r="B207" s="28" t="s">
        <v>137</v>
      </c>
      <c r="C207" s="28">
        <v>483021</v>
      </c>
      <c r="D207" s="28" t="s">
        <v>27</v>
      </c>
      <c r="E207" s="28">
        <v>0</v>
      </c>
      <c r="F207" s="28">
        <v>457</v>
      </c>
      <c r="G207" s="42">
        <f t="shared" si="15"/>
        <v>457</v>
      </c>
      <c r="H207" s="43">
        <v>109.34</v>
      </c>
      <c r="I207" s="43">
        <f t="shared" si="16"/>
        <v>0</v>
      </c>
      <c r="J207" s="43">
        <f t="shared" si="17"/>
        <v>49968.380000000005</v>
      </c>
      <c r="K207" s="44">
        <f t="shared" si="18"/>
        <v>49968.380000000005</v>
      </c>
    </row>
    <row r="208" spans="1:11" ht="30" x14ac:dyDescent="0.25">
      <c r="A208" s="54">
        <v>78</v>
      </c>
      <c r="B208" s="50" t="s">
        <v>138</v>
      </c>
      <c r="C208" s="50">
        <v>446582</v>
      </c>
      <c r="D208" s="50" t="s">
        <v>27</v>
      </c>
      <c r="E208" s="50">
        <v>0</v>
      </c>
      <c r="F208" s="50">
        <v>3</v>
      </c>
      <c r="G208" s="50">
        <f t="shared" si="15"/>
        <v>3</v>
      </c>
      <c r="H208" s="49">
        <v>1775.37</v>
      </c>
      <c r="I208" s="49">
        <f t="shared" si="16"/>
        <v>0</v>
      </c>
      <c r="J208" s="49">
        <f t="shared" si="17"/>
        <v>5326.11</v>
      </c>
      <c r="K208" s="51">
        <f t="shared" si="18"/>
        <v>5326.11</v>
      </c>
    </row>
    <row r="209" spans="1:11" ht="45" x14ac:dyDescent="0.25">
      <c r="A209" s="15">
        <v>79</v>
      </c>
      <c r="B209" s="28" t="s">
        <v>139</v>
      </c>
      <c r="C209" s="28">
        <v>612559</v>
      </c>
      <c r="D209" s="28" t="s">
        <v>27</v>
      </c>
      <c r="E209" s="28">
        <v>0</v>
      </c>
      <c r="F209" s="28">
        <v>188</v>
      </c>
      <c r="G209" s="42">
        <f t="shared" si="15"/>
        <v>188</v>
      </c>
      <c r="H209" s="43">
        <v>437.34</v>
      </c>
      <c r="I209" s="43">
        <f t="shared" si="16"/>
        <v>0</v>
      </c>
      <c r="J209" s="43">
        <f t="shared" si="17"/>
        <v>82219.92</v>
      </c>
      <c r="K209" s="44">
        <f t="shared" si="18"/>
        <v>82219.92</v>
      </c>
    </row>
    <row r="210" spans="1:11" ht="30" x14ac:dyDescent="0.25">
      <c r="A210" s="14">
        <v>80</v>
      </c>
      <c r="B210" s="25" t="s">
        <v>140</v>
      </c>
      <c r="C210" s="25">
        <v>482667</v>
      </c>
      <c r="D210" s="25" t="s">
        <v>27</v>
      </c>
      <c r="E210" s="25">
        <v>0</v>
      </c>
      <c r="F210" s="25">
        <v>56</v>
      </c>
      <c r="G210" s="25">
        <f t="shared" si="15"/>
        <v>56</v>
      </c>
      <c r="H210" s="26">
        <v>1186.19</v>
      </c>
      <c r="I210" s="26">
        <f t="shared" si="16"/>
        <v>0</v>
      </c>
      <c r="J210" s="26">
        <f t="shared" si="17"/>
        <v>66426.64</v>
      </c>
      <c r="K210" s="27">
        <f t="shared" si="18"/>
        <v>66426.64</v>
      </c>
    </row>
    <row r="211" spans="1:11" ht="30.75" customHeight="1" x14ac:dyDescent="0.25">
      <c r="A211" s="15">
        <v>81</v>
      </c>
      <c r="B211" s="28" t="s">
        <v>141</v>
      </c>
      <c r="C211" s="28">
        <v>451818</v>
      </c>
      <c r="D211" s="28" t="s">
        <v>27</v>
      </c>
      <c r="E211" s="42">
        <v>120</v>
      </c>
      <c r="F211" s="42">
        <v>1027</v>
      </c>
      <c r="G211" s="42">
        <f t="shared" si="15"/>
        <v>1147</v>
      </c>
      <c r="H211" s="43">
        <v>72.78</v>
      </c>
      <c r="I211" s="43">
        <f t="shared" si="16"/>
        <v>8733.6</v>
      </c>
      <c r="J211" s="43">
        <f t="shared" si="17"/>
        <v>74745.06</v>
      </c>
      <c r="K211" s="44">
        <f t="shared" si="18"/>
        <v>83478.66</v>
      </c>
    </row>
    <row r="212" spans="1:11" ht="30" x14ac:dyDescent="0.25">
      <c r="A212" s="14">
        <v>82</v>
      </c>
      <c r="B212" s="25" t="s">
        <v>142</v>
      </c>
      <c r="C212" s="25">
        <v>608233</v>
      </c>
      <c r="D212" s="25" t="s">
        <v>27</v>
      </c>
      <c r="E212" s="25">
        <v>200</v>
      </c>
      <c r="F212" s="25">
        <v>60</v>
      </c>
      <c r="G212" s="25">
        <f t="shared" si="15"/>
        <v>260</v>
      </c>
      <c r="H212" s="26">
        <v>59.8</v>
      </c>
      <c r="I212" s="26">
        <f t="shared" si="16"/>
        <v>11960</v>
      </c>
      <c r="J212" s="26">
        <f t="shared" si="17"/>
        <v>3588</v>
      </c>
      <c r="K212" s="27">
        <f t="shared" si="18"/>
        <v>15548</v>
      </c>
    </row>
    <row r="213" spans="1:11" ht="45" x14ac:dyDescent="0.25">
      <c r="A213" s="15">
        <v>83</v>
      </c>
      <c r="B213" s="28" t="s">
        <v>143</v>
      </c>
      <c r="C213" s="28">
        <v>608233</v>
      </c>
      <c r="D213" s="28" t="s">
        <v>27</v>
      </c>
      <c r="E213" s="28">
        <v>100</v>
      </c>
      <c r="F213" s="28">
        <v>96</v>
      </c>
      <c r="G213" s="42">
        <f t="shared" si="15"/>
        <v>196</v>
      </c>
      <c r="H213" s="43">
        <v>33.229999999999997</v>
      </c>
      <c r="I213" s="43">
        <f t="shared" si="16"/>
        <v>3322.9999999999995</v>
      </c>
      <c r="J213" s="43">
        <f t="shared" si="17"/>
        <v>3190.08</v>
      </c>
      <c r="K213" s="44">
        <f t="shared" si="18"/>
        <v>6513.08</v>
      </c>
    </row>
    <row r="214" spans="1:11" ht="30" x14ac:dyDescent="0.25">
      <c r="A214" s="14">
        <v>84</v>
      </c>
      <c r="B214" s="25" t="s">
        <v>144</v>
      </c>
      <c r="C214" s="25">
        <v>451860</v>
      </c>
      <c r="D214" s="25" t="s">
        <v>27</v>
      </c>
      <c r="E214" s="25">
        <v>100</v>
      </c>
      <c r="F214" s="25">
        <v>96</v>
      </c>
      <c r="G214" s="25">
        <f t="shared" si="15"/>
        <v>196</v>
      </c>
      <c r="H214" s="26">
        <v>88.47</v>
      </c>
      <c r="I214" s="26">
        <f t="shared" si="16"/>
        <v>8847</v>
      </c>
      <c r="J214" s="26">
        <f t="shared" si="17"/>
        <v>8493.119999999999</v>
      </c>
      <c r="K214" s="27">
        <f t="shared" si="18"/>
        <v>17340.12</v>
      </c>
    </row>
    <row r="215" spans="1:11" ht="30" x14ac:dyDescent="0.25">
      <c r="A215" s="15">
        <v>85</v>
      </c>
      <c r="B215" s="28" t="s">
        <v>145</v>
      </c>
      <c r="C215" s="28">
        <v>479549</v>
      </c>
      <c r="D215" s="28" t="s">
        <v>27</v>
      </c>
      <c r="E215" s="28">
        <v>200</v>
      </c>
      <c r="F215" s="28">
        <v>73</v>
      </c>
      <c r="G215" s="42">
        <f t="shared" si="15"/>
        <v>273</v>
      </c>
      <c r="H215" s="43">
        <v>32.56</v>
      </c>
      <c r="I215" s="43">
        <f t="shared" si="16"/>
        <v>6512</v>
      </c>
      <c r="J215" s="43">
        <f t="shared" si="17"/>
        <v>2376.88</v>
      </c>
      <c r="K215" s="44">
        <f t="shared" si="18"/>
        <v>8888.880000000001</v>
      </c>
    </row>
    <row r="216" spans="1:11" ht="30" x14ac:dyDescent="0.25">
      <c r="A216" s="14">
        <v>86</v>
      </c>
      <c r="B216" s="25" t="s">
        <v>146</v>
      </c>
      <c r="C216" s="25">
        <v>486421</v>
      </c>
      <c r="D216" s="25" t="s">
        <v>27</v>
      </c>
      <c r="E216" s="25">
        <v>0</v>
      </c>
      <c r="F216" s="25">
        <v>37</v>
      </c>
      <c r="G216" s="25">
        <f t="shared" si="15"/>
        <v>37</v>
      </c>
      <c r="H216" s="26">
        <v>2654.33</v>
      </c>
      <c r="I216" s="26">
        <f t="shared" si="16"/>
        <v>0</v>
      </c>
      <c r="J216" s="26">
        <f t="shared" si="17"/>
        <v>98210.209999999992</v>
      </c>
      <c r="K216" s="27">
        <f t="shared" si="18"/>
        <v>98210.209999999992</v>
      </c>
    </row>
    <row r="217" spans="1:11" ht="60" x14ac:dyDescent="0.25">
      <c r="A217" s="15">
        <v>87</v>
      </c>
      <c r="B217" s="28" t="s">
        <v>147</v>
      </c>
      <c r="C217" s="28">
        <v>454121</v>
      </c>
      <c r="D217" s="28" t="s">
        <v>27</v>
      </c>
      <c r="E217" s="28">
        <v>0</v>
      </c>
      <c r="F217" s="42">
        <v>165</v>
      </c>
      <c r="G217" s="42">
        <f t="shared" si="15"/>
        <v>165</v>
      </c>
      <c r="H217" s="43">
        <v>524.16</v>
      </c>
      <c r="I217" s="43">
        <f t="shared" si="16"/>
        <v>0</v>
      </c>
      <c r="J217" s="43">
        <f t="shared" si="17"/>
        <v>86486.399999999994</v>
      </c>
      <c r="K217" s="44">
        <f t="shared" si="18"/>
        <v>86486.399999999994</v>
      </c>
    </row>
    <row r="218" spans="1:11" ht="60" x14ac:dyDescent="0.25">
      <c r="A218" s="14">
        <v>88</v>
      </c>
      <c r="B218" s="25" t="s">
        <v>148</v>
      </c>
      <c r="C218" s="25">
        <v>449232</v>
      </c>
      <c r="D218" s="25" t="s">
        <v>27</v>
      </c>
      <c r="E218" s="25">
        <v>0</v>
      </c>
      <c r="F218" s="25">
        <v>142</v>
      </c>
      <c r="G218" s="25">
        <f t="shared" si="15"/>
        <v>142</v>
      </c>
      <c r="H218" s="26">
        <v>343.33</v>
      </c>
      <c r="I218" s="26">
        <f t="shared" si="16"/>
        <v>0</v>
      </c>
      <c r="J218" s="26">
        <f t="shared" si="17"/>
        <v>48752.86</v>
      </c>
      <c r="K218" s="27">
        <f t="shared" si="18"/>
        <v>48752.86</v>
      </c>
    </row>
    <row r="219" spans="1:11" ht="60" x14ac:dyDescent="0.25">
      <c r="A219" s="15">
        <v>89</v>
      </c>
      <c r="B219" s="28" t="s">
        <v>149</v>
      </c>
      <c r="C219" s="28">
        <v>439348</v>
      </c>
      <c r="D219" s="28" t="s">
        <v>27</v>
      </c>
      <c r="E219" s="28">
        <v>0</v>
      </c>
      <c r="F219" s="28">
        <v>40</v>
      </c>
      <c r="G219" s="42">
        <f t="shared" si="15"/>
        <v>40</v>
      </c>
      <c r="H219" s="43">
        <v>303.64</v>
      </c>
      <c r="I219" s="43">
        <f t="shared" si="16"/>
        <v>0</v>
      </c>
      <c r="J219" s="43">
        <f t="shared" si="17"/>
        <v>12145.599999999999</v>
      </c>
      <c r="K219" s="44">
        <f t="shared" si="18"/>
        <v>12145.599999999999</v>
      </c>
    </row>
    <row r="220" spans="1:11" ht="30" x14ac:dyDescent="0.25">
      <c r="A220" s="14">
        <v>90</v>
      </c>
      <c r="B220" s="25" t="s">
        <v>150</v>
      </c>
      <c r="C220" s="25">
        <v>482185</v>
      </c>
      <c r="D220" s="25" t="s">
        <v>27</v>
      </c>
      <c r="E220" s="25">
        <v>0</v>
      </c>
      <c r="F220" s="25">
        <v>224</v>
      </c>
      <c r="G220" s="25">
        <f t="shared" si="15"/>
        <v>224</v>
      </c>
      <c r="H220" s="26">
        <v>243.59</v>
      </c>
      <c r="I220" s="26">
        <f t="shared" si="16"/>
        <v>0</v>
      </c>
      <c r="J220" s="26">
        <f t="shared" si="17"/>
        <v>54564.160000000003</v>
      </c>
      <c r="K220" s="27">
        <f t="shared" si="18"/>
        <v>54564.160000000003</v>
      </c>
    </row>
    <row r="221" spans="1:11" ht="33" customHeight="1" x14ac:dyDescent="0.25">
      <c r="A221" s="15">
        <v>91</v>
      </c>
      <c r="B221" s="28" t="s">
        <v>151</v>
      </c>
      <c r="C221" s="28">
        <v>451822</v>
      </c>
      <c r="D221" s="28" t="s">
        <v>27</v>
      </c>
      <c r="E221" s="42">
        <v>120</v>
      </c>
      <c r="F221" s="28">
        <v>415</v>
      </c>
      <c r="G221" s="42">
        <f t="shared" si="15"/>
        <v>535</v>
      </c>
      <c r="H221" s="43">
        <v>59.01</v>
      </c>
      <c r="I221" s="43">
        <f t="shared" si="16"/>
        <v>7081.2</v>
      </c>
      <c r="J221" s="43">
        <f t="shared" si="17"/>
        <v>24489.149999999998</v>
      </c>
      <c r="K221" s="44">
        <f t="shared" si="18"/>
        <v>31570.35</v>
      </c>
    </row>
    <row r="222" spans="1:11" ht="30" x14ac:dyDescent="0.25">
      <c r="A222" s="14">
        <v>92</v>
      </c>
      <c r="B222" s="25" t="s">
        <v>152</v>
      </c>
      <c r="C222" s="25">
        <v>480671</v>
      </c>
      <c r="D222" s="25" t="s">
        <v>27</v>
      </c>
      <c r="E222" s="25">
        <v>0</v>
      </c>
      <c r="F222" s="25">
        <v>25</v>
      </c>
      <c r="G222" s="25">
        <f t="shared" si="15"/>
        <v>25</v>
      </c>
      <c r="H222" s="26">
        <v>476.42</v>
      </c>
      <c r="I222" s="26">
        <f t="shared" si="16"/>
        <v>0</v>
      </c>
      <c r="J222" s="26">
        <f t="shared" si="17"/>
        <v>11910.5</v>
      </c>
      <c r="K222" s="27">
        <f t="shared" si="18"/>
        <v>11910.5</v>
      </c>
    </row>
    <row r="223" spans="1:11" ht="30" x14ac:dyDescent="0.25">
      <c r="A223" s="15">
        <v>93</v>
      </c>
      <c r="B223" s="28" t="s">
        <v>153</v>
      </c>
      <c r="C223" s="28">
        <v>608233</v>
      </c>
      <c r="D223" s="28" t="s">
        <v>27</v>
      </c>
      <c r="E223" s="28">
        <v>0</v>
      </c>
      <c r="F223" s="28">
        <v>42</v>
      </c>
      <c r="G223" s="42">
        <f t="shared" si="15"/>
        <v>42</v>
      </c>
      <c r="H223" s="43">
        <v>374</v>
      </c>
      <c r="I223" s="43">
        <f t="shared" si="16"/>
        <v>0</v>
      </c>
      <c r="J223" s="43">
        <f t="shared" si="17"/>
        <v>15708</v>
      </c>
      <c r="K223" s="44">
        <f t="shared" si="18"/>
        <v>15708</v>
      </c>
    </row>
    <row r="224" spans="1:11" ht="45" x14ac:dyDescent="0.25">
      <c r="A224" s="14">
        <v>94</v>
      </c>
      <c r="B224" s="25" t="s">
        <v>154</v>
      </c>
      <c r="C224" s="25">
        <v>627108</v>
      </c>
      <c r="D224" s="25" t="s">
        <v>27</v>
      </c>
      <c r="E224" s="25">
        <v>50</v>
      </c>
      <c r="F224" s="25">
        <v>0</v>
      </c>
      <c r="G224" s="25">
        <f t="shared" si="15"/>
        <v>50</v>
      </c>
      <c r="H224" s="46">
        <v>145.33000000000001</v>
      </c>
      <c r="I224" s="26">
        <f t="shared" si="16"/>
        <v>7266.5000000000009</v>
      </c>
      <c r="J224" s="26">
        <f t="shared" si="17"/>
        <v>0</v>
      </c>
      <c r="K224" s="27">
        <f t="shared" si="18"/>
        <v>7266.5000000000009</v>
      </c>
    </row>
    <row r="225" spans="1:28" ht="45" x14ac:dyDescent="0.25">
      <c r="A225" s="15">
        <v>95</v>
      </c>
      <c r="B225" s="28" t="s">
        <v>155</v>
      </c>
      <c r="C225" s="28">
        <v>618288</v>
      </c>
      <c r="D225" s="28" t="s">
        <v>27</v>
      </c>
      <c r="E225" s="28">
        <v>50</v>
      </c>
      <c r="F225" s="28">
        <v>0</v>
      </c>
      <c r="G225" s="42">
        <f t="shared" si="15"/>
        <v>50</v>
      </c>
      <c r="H225" s="47">
        <v>264.57</v>
      </c>
      <c r="I225" s="43">
        <f t="shared" si="16"/>
        <v>13228.5</v>
      </c>
      <c r="J225" s="43">
        <f t="shared" si="17"/>
        <v>0</v>
      </c>
      <c r="K225" s="44">
        <f t="shared" si="18"/>
        <v>13228.5</v>
      </c>
    </row>
    <row r="226" spans="1:28" ht="36.75" customHeight="1" x14ac:dyDescent="0.25">
      <c r="A226" s="66" t="s">
        <v>156</v>
      </c>
      <c r="B226" s="67"/>
      <c r="C226" s="67"/>
      <c r="D226" s="67"/>
      <c r="E226" s="67"/>
      <c r="F226" s="67"/>
      <c r="G226" s="67"/>
      <c r="H226" s="68"/>
      <c r="I226" s="99">
        <f>SUM(I186:I225)</f>
        <v>175870.9</v>
      </c>
      <c r="J226" s="99">
        <f>SUM(J186:J225)</f>
        <v>1206256.04</v>
      </c>
      <c r="K226" s="100">
        <f>SUM(K186:K225)</f>
        <v>1382126.9400000002</v>
      </c>
    </row>
    <row r="229" spans="1:28" x14ac:dyDescent="0.25">
      <c r="A229" s="73" t="s">
        <v>58</v>
      </c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</row>
    <row r="231" spans="1:28" x14ac:dyDescent="0.25">
      <c r="A231" s="73" t="s">
        <v>115</v>
      </c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</row>
    <row r="233" spans="1:28" ht="54" x14ac:dyDescent="0.25">
      <c r="A233" s="4" t="s">
        <v>5</v>
      </c>
      <c r="B233" s="5" t="s">
        <v>6</v>
      </c>
      <c r="C233" s="5" t="s">
        <v>59</v>
      </c>
      <c r="D233" s="5" t="s">
        <v>60</v>
      </c>
      <c r="E233" s="5" t="s">
        <v>61</v>
      </c>
      <c r="F233" s="5" t="s">
        <v>62</v>
      </c>
      <c r="G233" s="5" t="s">
        <v>63</v>
      </c>
      <c r="H233" s="5" t="s">
        <v>64</v>
      </c>
      <c r="I233" s="5" t="s">
        <v>65</v>
      </c>
      <c r="J233" s="5" t="s">
        <v>66</v>
      </c>
      <c r="K233" s="5" t="s">
        <v>67</v>
      </c>
      <c r="L233" s="5" t="s">
        <v>68</v>
      </c>
      <c r="M233" s="5" t="s">
        <v>69</v>
      </c>
      <c r="N233" s="5" t="s">
        <v>70</v>
      </c>
      <c r="O233" s="5" t="s">
        <v>71</v>
      </c>
      <c r="P233" s="5" t="s">
        <v>72</v>
      </c>
      <c r="Q233" s="5" t="s">
        <v>73</v>
      </c>
      <c r="R233" s="5" t="s">
        <v>74</v>
      </c>
      <c r="S233" s="5" t="s">
        <v>75</v>
      </c>
      <c r="T233" s="5" t="s">
        <v>76</v>
      </c>
      <c r="U233" s="5" t="s">
        <v>77</v>
      </c>
      <c r="V233" s="5" t="s">
        <v>78</v>
      </c>
      <c r="W233" s="5" t="s">
        <v>79</v>
      </c>
      <c r="X233" s="5" t="s">
        <v>80</v>
      </c>
      <c r="Y233" s="5" t="s">
        <v>81</v>
      </c>
      <c r="Z233" s="5" t="s">
        <v>82</v>
      </c>
      <c r="AA233" s="5" t="s">
        <v>83</v>
      </c>
      <c r="AB233" s="6" t="s">
        <v>84</v>
      </c>
    </row>
    <row r="234" spans="1:28" ht="40.5" x14ac:dyDescent="0.25">
      <c r="A234" s="7">
        <v>56</v>
      </c>
      <c r="B234" s="2" t="s">
        <v>116</v>
      </c>
      <c r="C234" s="2">
        <v>0</v>
      </c>
      <c r="D234" s="2">
        <v>0</v>
      </c>
      <c r="E234" s="2">
        <v>2</v>
      </c>
      <c r="F234" s="2">
        <v>1</v>
      </c>
      <c r="G234" s="2">
        <v>0</v>
      </c>
      <c r="H234" s="2">
        <v>0</v>
      </c>
      <c r="I234" s="2">
        <v>0</v>
      </c>
      <c r="J234" s="2">
        <v>0</v>
      </c>
      <c r="K234" s="2">
        <v>2</v>
      </c>
      <c r="L234" s="2">
        <v>1</v>
      </c>
      <c r="M234" s="2">
        <v>0</v>
      </c>
      <c r="N234" s="2">
        <v>1</v>
      </c>
      <c r="O234" s="2">
        <v>2</v>
      </c>
      <c r="P234" s="2">
        <v>3</v>
      </c>
      <c r="Q234" s="2">
        <v>1</v>
      </c>
      <c r="R234" s="2">
        <v>0</v>
      </c>
      <c r="S234" s="2">
        <v>0</v>
      </c>
      <c r="T234" s="2">
        <v>1</v>
      </c>
      <c r="U234" s="2">
        <v>1</v>
      </c>
      <c r="V234" s="2">
        <v>1</v>
      </c>
      <c r="W234" s="2">
        <v>1</v>
      </c>
      <c r="X234" s="2">
        <v>0</v>
      </c>
      <c r="Y234" s="2">
        <v>3</v>
      </c>
      <c r="Z234" s="2">
        <v>2</v>
      </c>
      <c r="AA234" s="2">
        <v>1</v>
      </c>
      <c r="AB234" s="8">
        <f>SUM(C234:AA234)</f>
        <v>23</v>
      </c>
    </row>
    <row r="235" spans="1:28" ht="40.5" x14ac:dyDescent="0.25">
      <c r="A235" s="9">
        <v>57</v>
      </c>
      <c r="B235" s="3" t="s">
        <v>117</v>
      </c>
      <c r="C235" s="3">
        <v>5</v>
      </c>
      <c r="D235" s="3">
        <v>5</v>
      </c>
      <c r="E235" s="3">
        <v>0</v>
      </c>
      <c r="F235" s="3">
        <v>40</v>
      </c>
      <c r="G235" s="3">
        <v>10</v>
      </c>
      <c r="H235" s="3">
        <v>10</v>
      </c>
      <c r="I235" s="3">
        <v>30</v>
      </c>
      <c r="J235" s="3">
        <v>0</v>
      </c>
      <c r="K235" s="3">
        <v>15</v>
      </c>
      <c r="L235" s="3">
        <v>35</v>
      </c>
      <c r="M235" s="3">
        <v>0</v>
      </c>
      <c r="N235" s="3">
        <v>10</v>
      </c>
      <c r="O235" s="3">
        <v>10</v>
      </c>
      <c r="P235" s="3">
        <v>20</v>
      </c>
      <c r="Q235" s="3">
        <v>5</v>
      </c>
      <c r="R235" s="3">
        <v>0</v>
      </c>
      <c r="S235" s="3">
        <v>2</v>
      </c>
      <c r="T235" s="3">
        <v>0</v>
      </c>
      <c r="U235" s="3">
        <v>15</v>
      </c>
      <c r="V235" s="3">
        <v>0</v>
      </c>
      <c r="W235" s="3">
        <v>30</v>
      </c>
      <c r="X235" s="3">
        <v>5</v>
      </c>
      <c r="Y235" s="101">
        <v>0</v>
      </c>
      <c r="Z235" s="101">
        <v>40</v>
      </c>
      <c r="AA235" s="101">
        <v>5</v>
      </c>
      <c r="AB235" s="45">
        <f t="shared" ref="AB235:AB273" si="19">SUM(C235:AA235)</f>
        <v>292</v>
      </c>
    </row>
    <row r="236" spans="1:28" x14ac:dyDescent="0.25">
      <c r="A236" s="7">
        <v>58</v>
      </c>
      <c r="B236" s="2" t="s">
        <v>118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4</v>
      </c>
      <c r="P236" s="2">
        <v>0</v>
      </c>
      <c r="Q236" s="2">
        <v>8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8">
        <f t="shared" si="19"/>
        <v>12</v>
      </c>
    </row>
    <row r="237" spans="1:28" ht="27" x14ac:dyDescent="0.25">
      <c r="A237" s="9">
        <v>59</v>
      </c>
      <c r="B237" s="3" t="s">
        <v>119</v>
      </c>
      <c r="C237" s="3">
        <v>0</v>
      </c>
      <c r="D237" s="3">
        <v>0</v>
      </c>
      <c r="E237" s="3">
        <v>2</v>
      </c>
      <c r="F237" s="3">
        <v>0</v>
      </c>
      <c r="G237" s="3">
        <v>0</v>
      </c>
      <c r="H237" s="3">
        <v>0</v>
      </c>
      <c r="I237" s="3">
        <v>6</v>
      </c>
      <c r="J237" s="3">
        <v>0</v>
      </c>
      <c r="K237" s="3">
        <v>0</v>
      </c>
      <c r="L237" s="3">
        <v>0</v>
      </c>
      <c r="M237" s="3">
        <v>1</v>
      </c>
      <c r="N237" s="3">
        <v>1</v>
      </c>
      <c r="O237" s="3">
        <v>3</v>
      </c>
      <c r="P237" s="3">
        <v>0</v>
      </c>
      <c r="Q237" s="3">
        <v>2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1</v>
      </c>
      <c r="X237" s="3">
        <v>0</v>
      </c>
      <c r="Y237" s="3">
        <v>8</v>
      </c>
      <c r="Z237" s="3">
        <v>2</v>
      </c>
      <c r="AA237" s="3">
        <v>0</v>
      </c>
      <c r="AB237" s="45">
        <f t="shared" si="19"/>
        <v>26</v>
      </c>
    </row>
    <row r="238" spans="1:28" x14ac:dyDescent="0.25">
      <c r="A238" s="7">
        <v>60</v>
      </c>
      <c r="B238" s="2" t="s">
        <v>120</v>
      </c>
      <c r="C238" s="2">
        <v>0</v>
      </c>
      <c r="D238" s="2">
        <v>1</v>
      </c>
      <c r="E238" s="2">
        <v>2</v>
      </c>
      <c r="F238" s="2">
        <v>0</v>
      </c>
      <c r="G238" s="2">
        <v>0</v>
      </c>
      <c r="H238" s="2">
        <v>1</v>
      </c>
      <c r="I238" s="2">
        <v>6</v>
      </c>
      <c r="J238" s="2">
        <v>0</v>
      </c>
      <c r="K238" s="2">
        <v>6</v>
      </c>
      <c r="L238" s="2">
        <v>1</v>
      </c>
      <c r="M238" s="2">
        <v>0</v>
      </c>
      <c r="N238" s="2">
        <v>3</v>
      </c>
      <c r="O238" s="2">
        <v>1</v>
      </c>
      <c r="P238" s="2">
        <v>0</v>
      </c>
      <c r="Q238" s="2">
        <v>2</v>
      </c>
      <c r="R238" s="2">
        <v>0</v>
      </c>
      <c r="S238" s="2">
        <v>0</v>
      </c>
      <c r="T238" s="2">
        <v>0</v>
      </c>
      <c r="U238" s="2">
        <v>0</v>
      </c>
      <c r="V238" s="2">
        <v>2</v>
      </c>
      <c r="W238" s="2">
        <v>1</v>
      </c>
      <c r="X238" s="2">
        <v>0</v>
      </c>
      <c r="Y238" s="2">
        <v>7</v>
      </c>
      <c r="Z238" s="2">
        <v>0</v>
      </c>
      <c r="AA238" s="2">
        <v>1</v>
      </c>
      <c r="AB238" s="8">
        <f t="shared" si="19"/>
        <v>34</v>
      </c>
    </row>
    <row r="239" spans="1:28" ht="54" x14ac:dyDescent="0.25">
      <c r="A239" s="9">
        <v>61</v>
      </c>
      <c r="B239" s="3" t="s">
        <v>121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3">
        <v>0</v>
      </c>
      <c r="AB239" s="45">
        <f t="shared" si="19"/>
        <v>0</v>
      </c>
    </row>
    <row r="240" spans="1:28" x14ac:dyDescent="0.25">
      <c r="A240" s="7">
        <v>62</v>
      </c>
      <c r="B240" s="2" t="s">
        <v>122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8">
        <f t="shared" si="19"/>
        <v>0</v>
      </c>
    </row>
    <row r="241" spans="1:28" ht="27" x14ac:dyDescent="0.25">
      <c r="A241" s="9">
        <v>63</v>
      </c>
      <c r="B241" s="3" t="s">
        <v>123</v>
      </c>
      <c r="C241" s="3">
        <v>0</v>
      </c>
      <c r="D241" s="3">
        <v>0</v>
      </c>
      <c r="E241" s="3">
        <v>10</v>
      </c>
      <c r="F241" s="3">
        <v>0</v>
      </c>
      <c r="G241" s="3">
        <v>0</v>
      </c>
      <c r="H241" s="3">
        <v>0</v>
      </c>
      <c r="I241" s="3">
        <v>5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10</v>
      </c>
      <c r="Q241" s="3">
        <v>20</v>
      </c>
      <c r="R241" s="3">
        <v>0</v>
      </c>
      <c r="S241" s="3">
        <v>0</v>
      </c>
      <c r="T241" s="3">
        <v>3</v>
      </c>
      <c r="U241" s="3">
        <v>0</v>
      </c>
      <c r="V241" s="3">
        <v>0</v>
      </c>
      <c r="W241" s="3">
        <v>15</v>
      </c>
      <c r="X241" s="3">
        <v>0</v>
      </c>
      <c r="Y241" s="3">
        <v>0</v>
      </c>
      <c r="Z241" s="3">
        <v>0</v>
      </c>
      <c r="AA241" s="3">
        <v>5</v>
      </c>
      <c r="AB241" s="45">
        <f t="shared" si="19"/>
        <v>68</v>
      </c>
    </row>
    <row r="242" spans="1:28" ht="40.5" x14ac:dyDescent="0.25">
      <c r="A242" s="7">
        <v>64</v>
      </c>
      <c r="B242" s="2" t="s">
        <v>124</v>
      </c>
      <c r="C242" s="2">
        <v>0</v>
      </c>
      <c r="D242" s="2">
        <v>0</v>
      </c>
      <c r="E242" s="2">
        <v>5</v>
      </c>
      <c r="F242" s="2">
        <v>0</v>
      </c>
      <c r="G242" s="2">
        <v>0</v>
      </c>
      <c r="H242" s="2">
        <v>2</v>
      </c>
      <c r="I242" s="2">
        <v>15</v>
      </c>
      <c r="J242" s="2">
        <v>0</v>
      </c>
      <c r="K242" s="2">
        <v>12</v>
      </c>
      <c r="L242" s="2">
        <v>0</v>
      </c>
      <c r="M242" s="2">
        <v>5</v>
      </c>
      <c r="N242" s="2">
        <v>50</v>
      </c>
      <c r="O242" s="2">
        <v>0</v>
      </c>
      <c r="P242" s="2">
        <v>10</v>
      </c>
      <c r="Q242" s="2">
        <v>10</v>
      </c>
      <c r="R242" s="2">
        <v>0</v>
      </c>
      <c r="S242" s="2">
        <v>1</v>
      </c>
      <c r="T242" s="2">
        <v>20</v>
      </c>
      <c r="U242" s="2">
        <v>2</v>
      </c>
      <c r="V242" s="2">
        <v>1</v>
      </c>
      <c r="W242" s="2">
        <v>30</v>
      </c>
      <c r="X242" s="2">
        <v>0</v>
      </c>
      <c r="Y242" s="2">
        <v>0</v>
      </c>
      <c r="Z242" s="2">
        <v>5</v>
      </c>
      <c r="AA242" s="2">
        <v>0</v>
      </c>
      <c r="AB242" s="8">
        <f t="shared" si="19"/>
        <v>168</v>
      </c>
    </row>
    <row r="243" spans="1:28" ht="27" x14ac:dyDescent="0.25">
      <c r="A243" s="9">
        <v>65</v>
      </c>
      <c r="B243" s="3" t="s">
        <v>125</v>
      </c>
      <c r="C243" s="3">
        <v>0</v>
      </c>
      <c r="D243" s="3">
        <v>2</v>
      </c>
      <c r="E243" s="3">
        <v>2</v>
      </c>
      <c r="F243" s="3">
        <v>30</v>
      </c>
      <c r="G243" s="3">
        <v>10</v>
      </c>
      <c r="H243" s="3">
        <v>80</v>
      </c>
      <c r="I243" s="3">
        <v>10</v>
      </c>
      <c r="J243" s="3">
        <v>0</v>
      </c>
      <c r="K243" s="3">
        <v>0</v>
      </c>
      <c r="L243" s="3">
        <v>0</v>
      </c>
      <c r="M243" s="3">
        <v>3</v>
      </c>
      <c r="N243" s="3">
        <v>60</v>
      </c>
      <c r="O243" s="3">
        <v>2</v>
      </c>
      <c r="P243" s="3">
        <v>20</v>
      </c>
      <c r="Q243" s="3">
        <v>50</v>
      </c>
      <c r="R243" s="3">
        <v>30</v>
      </c>
      <c r="S243" s="3">
        <v>0</v>
      </c>
      <c r="T243" s="3">
        <v>0</v>
      </c>
      <c r="U243" s="3">
        <v>0</v>
      </c>
      <c r="V243" s="3">
        <v>1</v>
      </c>
      <c r="W243" s="3">
        <v>5</v>
      </c>
      <c r="X243" s="3">
        <v>0</v>
      </c>
      <c r="Y243" s="3">
        <v>6</v>
      </c>
      <c r="Z243" s="3">
        <v>10</v>
      </c>
      <c r="AA243" s="3">
        <v>10</v>
      </c>
      <c r="AB243" s="45">
        <f t="shared" si="19"/>
        <v>331</v>
      </c>
    </row>
    <row r="244" spans="1:28" ht="27" x14ac:dyDescent="0.25">
      <c r="A244" s="7">
        <v>66</v>
      </c>
      <c r="B244" s="2" t="s">
        <v>126</v>
      </c>
      <c r="C244" s="2">
        <v>0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2</v>
      </c>
      <c r="L244" s="2">
        <v>1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1</v>
      </c>
      <c r="W244" s="2">
        <v>1</v>
      </c>
      <c r="X244" s="2">
        <v>0</v>
      </c>
      <c r="Y244" s="2">
        <v>2</v>
      </c>
      <c r="Z244" s="2">
        <v>0</v>
      </c>
      <c r="AA244" s="2">
        <v>0</v>
      </c>
      <c r="AB244" s="8">
        <f t="shared" si="19"/>
        <v>7</v>
      </c>
    </row>
    <row r="245" spans="1:28" ht="40.5" x14ac:dyDescent="0.25">
      <c r="A245" s="9">
        <v>67</v>
      </c>
      <c r="B245" s="3" t="s">
        <v>127</v>
      </c>
      <c r="C245" s="3">
        <v>0</v>
      </c>
      <c r="D245" s="3">
        <v>2</v>
      </c>
      <c r="E245" s="3">
        <v>0</v>
      </c>
      <c r="F245" s="3">
        <v>0</v>
      </c>
      <c r="G245" s="3">
        <v>0</v>
      </c>
      <c r="H245" s="3">
        <v>1</v>
      </c>
      <c r="I245" s="3">
        <v>10</v>
      </c>
      <c r="J245" s="3">
        <v>0</v>
      </c>
      <c r="K245" s="3">
        <v>0</v>
      </c>
      <c r="L245" s="3">
        <v>4</v>
      </c>
      <c r="M245" s="3">
        <v>1</v>
      </c>
      <c r="N245" s="3">
        <v>4</v>
      </c>
      <c r="O245" s="3">
        <v>5</v>
      </c>
      <c r="P245" s="3">
        <v>0</v>
      </c>
      <c r="Q245" s="3">
        <v>4</v>
      </c>
      <c r="R245" s="3">
        <v>10</v>
      </c>
      <c r="S245" s="3">
        <v>0</v>
      </c>
      <c r="T245" s="3">
        <v>4</v>
      </c>
      <c r="U245" s="3">
        <v>0</v>
      </c>
      <c r="V245" s="3">
        <v>0</v>
      </c>
      <c r="W245" s="3">
        <v>5</v>
      </c>
      <c r="X245" s="3">
        <v>5</v>
      </c>
      <c r="Y245" s="3">
        <v>12</v>
      </c>
      <c r="Z245" s="3">
        <v>5</v>
      </c>
      <c r="AA245" s="3">
        <v>2</v>
      </c>
      <c r="AB245" s="45">
        <f t="shared" si="19"/>
        <v>74</v>
      </c>
    </row>
    <row r="246" spans="1:28" ht="40.5" x14ac:dyDescent="0.25">
      <c r="A246" s="7">
        <v>68</v>
      </c>
      <c r="B246" s="2" t="s">
        <v>128</v>
      </c>
      <c r="C246" s="2">
        <v>0</v>
      </c>
      <c r="D246" s="2">
        <v>0</v>
      </c>
      <c r="E246" s="2">
        <v>1</v>
      </c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1</v>
      </c>
      <c r="M246" s="2">
        <v>0</v>
      </c>
      <c r="N246" s="2">
        <v>1</v>
      </c>
      <c r="O246" s="2">
        <v>1</v>
      </c>
      <c r="P246" s="2">
        <v>0</v>
      </c>
      <c r="Q246" s="2">
        <v>2</v>
      </c>
      <c r="R246" s="2">
        <v>2</v>
      </c>
      <c r="S246" s="2">
        <v>0</v>
      </c>
      <c r="T246" s="2">
        <v>0</v>
      </c>
      <c r="U246" s="2">
        <v>0</v>
      </c>
      <c r="V246" s="2">
        <v>1</v>
      </c>
      <c r="W246" s="2">
        <v>0</v>
      </c>
      <c r="X246" s="2">
        <v>0</v>
      </c>
      <c r="Y246" s="2">
        <v>3</v>
      </c>
      <c r="Z246" s="2">
        <v>0</v>
      </c>
      <c r="AA246" s="2">
        <v>0</v>
      </c>
      <c r="AB246" s="8">
        <f t="shared" si="19"/>
        <v>12</v>
      </c>
    </row>
    <row r="247" spans="1:28" x14ac:dyDescent="0.25">
      <c r="A247" s="9">
        <v>69</v>
      </c>
      <c r="B247" s="3" t="s">
        <v>129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 s="3">
        <v>2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2</v>
      </c>
      <c r="O247" s="3">
        <v>3</v>
      </c>
      <c r="P247" s="3">
        <v>10</v>
      </c>
      <c r="Q247" s="3">
        <v>5</v>
      </c>
      <c r="R247" s="3">
        <v>1</v>
      </c>
      <c r="S247" s="3">
        <v>0</v>
      </c>
      <c r="T247" s="3">
        <v>0</v>
      </c>
      <c r="U247" s="3">
        <v>0</v>
      </c>
      <c r="V247" s="3">
        <v>1</v>
      </c>
      <c r="W247" s="3">
        <v>10</v>
      </c>
      <c r="X247" s="3">
        <v>0</v>
      </c>
      <c r="Y247" s="3">
        <v>17</v>
      </c>
      <c r="Z247" s="3">
        <v>0</v>
      </c>
      <c r="AA247" s="3">
        <v>0</v>
      </c>
      <c r="AB247" s="45">
        <f t="shared" si="19"/>
        <v>51</v>
      </c>
    </row>
    <row r="248" spans="1:28" x14ac:dyDescent="0.25">
      <c r="A248" s="7">
        <v>70</v>
      </c>
      <c r="B248" s="2" t="s">
        <v>130</v>
      </c>
      <c r="C248" s="2">
        <v>0</v>
      </c>
      <c r="D248" s="2">
        <v>30</v>
      </c>
      <c r="E248" s="2">
        <v>0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4</v>
      </c>
      <c r="L248" s="2">
        <v>0</v>
      </c>
      <c r="M248" s="2">
        <v>0</v>
      </c>
      <c r="N248" s="2">
        <v>0</v>
      </c>
      <c r="O248" s="2">
        <v>5</v>
      </c>
      <c r="P248" s="2">
        <v>10</v>
      </c>
      <c r="Q248" s="2">
        <v>20</v>
      </c>
      <c r="R248" s="2">
        <v>1</v>
      </c>
      <c r="S248" s="2">
        <v>0</v>
      </c>
      <c r="T248" s="2">
        <v>0</v>
      </c>
      <c r="U248" s="2">
        <v>0</v>
      </c>
      <c r="V248" s="2">
        <v>0</v>
      </c>
      <c r="W248" s="2">
        <v>10</v>
      </c>
      <c r="X248" s="2">
        <v>0</v>
      </c>
      <c r="Y248" s="2">
        <v>100</v>
      </c>
      <c r="Z248" s="2">
        <v>0</v>
      </c>
      <c r="AA248" s="2">
        <v>0</v>
      </c>
      <c r="AB248" s="8">
        <f t="shared" si="19"/>
        <v>180</v>
      </c>
    </row>
    <row r="249" spans="1:28" ht="40.5" x14ac:dyDescent="0.25">
      <c r="A249" s="9">
        <v>71</v>
      </c>
      <c r="B249" s="3" t="s">
        <v>131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24</v>
      </c>
      <c r="Z249" s="3">
        <v>0</v>
      </c>
      <c r="AA249" s="3">
        <v>0</v>
      </c>
      <c r="AB249" s="45">
        <f t="shared" si="19"/>
        <v>24</v>
      </c>
    </row>
    <row r="250" spans="1:28" x14ac:dyDescent="0.25">
      <c r="A250" s="7">
        <v>72</v>
      </c>
      <c r="B250" s="2" t="s">
        <v>132</v>
      </c>
      <c r="C250" s="2">
        <v>0</v>
      </c>
      <c r="D250" s="2">
        <v>0</v>
      </c>
      <c r="E250" s="2">
        <v>0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2</v>
      </c>
      <c r="Z250" s="2">
        <v>0</v>
      </c>
      <c r="AA250" s="2">
        <v>0</v>
      </c>
      <c r="AB250" s="8">
        <f t="shared" si="19"/>
        <v>2</v>
      </c>
    </row>
    <row r="251" spans="1:28" ht="27" x14ac:dyDescent="0.25">
      <c r="A251" s="9">
        <v>73</v>
      </c>
      <c r="B251" s="3" t="s">
        <v>133</v>
      </c>
      <c r="C251" s="3">
        <v>0</v>
      </c>
      <c r="D251" s="3">
        <v>2</v>
      </c>
      <c r="E251" s="3">
        <v>30</v>
      </c>
      <c r="F251" s="3">
        <v>0</v>
      </c>
      <c r="G251" s="3">
        <v>0</v>
      </c>
      <c r="H251" s="3">
        <v>15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100</v>
      </c>
      <c r="O251" s="3">
        <v>0</v>
      </c>
      <c r="P251" s="3">
        <v>0</v>
      </c>
      <c r="Q251" s="3">
        <v>0</v>
      </c>
      <c r="R251" s="3">
        <v>2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300</v>
      </c>
      <c r="Z251" s="3">
        <v>0</v>
      </c>
      <c r="AA251" s="3">
        <v>0</v>
      </c>
      <c r="AB251" s="45">
        <f t="shared" si="19"/>
        <v>449</v>
      </c>
    </row>
    <row r="252" spans="1:28" x14ac:dyDescent="0.25">
      <c r="A252" s="7">
        <v>74</v>
      </c>
      <c r="B252" s="2" t="s">
        <v>134</v>
      </c>
      <c r="C252" s="2">
        <v>0</v>
      </c>
      <c r="D252" s="2">
        <v>2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4</v>
      </c>
      <c r="M252" s="2">
        <v>2</v>
      </c>
      <c r="N252" s="2">
        <v>20</v>
      </c>
      <c r="O252" s="2">
        <v>5</v>
      </c>
      <c r="P252" s="2">
        <v>10</v>
      </c>
      <c r="Q252" s="2">
        <v>20</v>
      </c>
      <c r="R252" s="2">
        <v>4</v>
      </c>
      <c r="S252" s="2">
        <v>0</v>
      </c>
      <c r="T252" s="2">
        <v>0</v>
      </c>
      <c r="U252" s="2">
        <v>0</v>
      </c>
      <c r="V252" s="2">
        <v>3</v>
      </c>
      <c r="W252" s="2">
        <v>30</v>
      </c>
      <c r="X252" s="2">
        <v>0</v>
      </c>
      <c r="Y252" s="2">
        <v>10</v>
      </c>
      <c r="Z252" s="2">
        <v>0</v>
      </c>
      <c r="AA252" s="2">
        <v>5</v>
      </c>
      <c r="AB252" s="8">
        <f t="shared" si="19"/>
        <v>115</v>
      </c>
    </row>
    <row r="253" spans="1:28" x14ac:dyDescent="0.25">
      <c r="A253" s="9">
        <v>75</v>
      </c>
      <c r="B253" s="3" t="s">
        <v>135</v>
      </c>
      <c r="C253" s="3">
        <v>5</v>
      </c>
      <c r="D253" s="3">
        <v>0</v>
      </c>
      <c r="E253" s="3">
        <v>10</v>
      </c>
      <c r="F253" s="3">
        <v>0</v>
      </c>
      <c r="G253" s="3">
        <v>0</v>
      </c>
      <c r="H253" s="3">
        <v>40</v>
      </c>
      <c r="I253" s="3">
        <v>0</v>
      </c>
      <c r="J253" s="3">
        <v>0</v>
      </c>
      <c r="K253" s="3">
        <v>20</v>
      </c>
      <c r="L253" s="3">
        <v>0</v>
      </c>
      <c r="M253" s="3">
        <v>0</v>
      </c>
      <c r="N253" s="3">
        <v>50</v>
      </c>
      <c r="O253" s="3">
        <v>20</v>
      </c>
      <c r="P253" s="3">
        <v>30</v>
      </c>
      <c r="Q253" s="3">
        <v>50</v>
      </c>
      <c r="R253" s="3">
        <v>0</v>
      </c>
      <c r="S253" s="3">
        <v>0</v>
      </c>
      <c r="T253" s="3">
        <v>100</v>
      </c>
      <c r="U253" s="3">
        <v>0</v>
      </c>
      <c r="V253" s="3">
        <v>0</v>
      </c>
      <c r="W253" s="3">
        <v>10</v>
      </c>
      <c r="X253" s="3">
        <v>0</v>
      </c>
      <c r="Y253" s="3">
        <v>100</v>
      </c>
      <c r="Z253" s="3">
        <v>0</v>
      </c>
      <c r="AA253" s="3">
        <v>10</v>
      </c>
      <c r="AB253" s="45">
        <f t="shared" si="19"/>
        <v>445</v>
      </c>
    </row>
    <row r="254" spans="1:28" ht="27" x14ac:dyDescent="0.25">
      <c r="A254" s="7">
        <v>76</v>
      </c>
      <c r="B254" s="2" t="s">
        <v>136</v>
      </c>
      <c r="C254" s="2">
        <v>0</v>
      </c>
      <c r="D254" s="2">
        <v>0</v>
      </c>
      <c r="E254" s="2">
        <v>0</v>
      </c>
      <c r="F254" s="2">
        <v>30</v>
      </c>
      <c r="G254" s="2">
        <v>0</v>
      </c>
      <c r="H254" s="2">
        <v>0</v>
      </c>
      <c r="I254" s="2">
        <v>10</v>
      </c>
      <c r="J254" s="2">
        <v>0</v>
      </c>
      <c r="K254" s="2">
        <v>10</v>
      </c>
      <c r="L254" s="2">
        <v>0</v>
      </c>
      <c r="M254" s="2">
        <v>5</v>
      </c>
      <c r="N254" s="2">
        <v>30</v>
      </c>
      <c r="O254" s="2">
        <v>5</v>
      </c>
      <c r="P254" s="2">
        <v>20</v>
      </c>
      <c r="Q254" s="2">
        <v>10</v>
      </c>
      <c r="R254" s="2">
        <v>150</v>
      </c>
      <c r="S254" s="2">
        <v>2</v>
      </c>
      <c r="T254" s="2">
        <v>0</v>
      </c>
      <c r="U254" s="2">
        <v>0</v>
      </c>
      <c r="V254" s="2">
        <v>0</v>
      </c>
      <c r="W254" s="2">
        <v>10</v>
      </c>
      <c r="X254" s="2">
        <v>10</v>
      </c>
      <c r="Y254" s="2">
        <v>34</v>
      </c>
      <c r="Z254" s="2">
        <v>2</v>
      </c>
      <c r="AA254" s="2">
        <v>2</v>
      </c>
      <c r="AB254" s="8">
        <f t="shared" si="19"/>
        <v>330</v>
      </c>
    </row>
    <row r="255" spans="1:28" ht="27" x14ac:dyDescent="0.25">
      <c r="A255" s="9">
        <v>77</v>
      </c>
      <c r="B255" s="3" t="s">
        <v>137</v>
      </c>
      <c r="C255" s="3">
        <v>0</v>
      </c>
      <c r="D255" s="3">
        <v>0</v>
      </c>
      <c r="E255" s="3">
        <v>0</v>
      </c>
      <c r="F255" s="3">
        <v>50</v>
      </c>
      <c r="G255" s="3">
        <v>0</v>
      </c>
      <c r="H255" s="3">
        <v>100</v>
      </c>
      <c r="I255" s="3">
        <v>40</v>
      </c>
      <c r="J255" s="3">
        <v>0</v>
      </c>
      <c r="K255" s="3">
        <v>10</v>
      </c>
      <c r="L255" s="3">
        <v>0</v>
      </c>
      <c r="M255" s="3">
        <v>0</v>
      </c>
      <c r="N255" s="3">
        <v>0</v>
      </c>
      <c r="O255" s="3">
        <v>4</v>
      </c>
      <c r="P255" s="3">
        <v>30</v>
      </c>
      <c r="Q255" s="3">
        <v>70</v>
      </c>
      <c r="R255" s="3">
        <v>100</v>
      </c>
      <c r="S255" s="3">
        <v>2</v>
      </c>
      <c r="T255" s="3">
        <v>0</v>
      </c>
      <c r="U255" s="3">
        <v>0</v>
      </c>
      <c r="V255" s="3">
        <v>0</v>
      </c>
      <c r="W255" s="3">
        <v>30</v>
      </c>
      <c r="X255" s="3">
        <v>0</v>
      </c>
      <c r="Y255" s="3">
        <v>6</v>
      </c>
      <c r="Z255" s="3">
        <v>10</v>
      </c>
      <c r="AA255" s="3">
        <v>5</v>
      </c>
      <c r="AB255" s="45">
        <f t="shared" si="19"/>
        <v>457</v>
      </c>
    </row>
    <row r="256" spans="1:28" ht="27" x14ac:dyDescent="0.25">
      <c r="A256" s="7">
        <v>78</v>
      </c>
      <c r="B256" s="2" t="s">
        <v>138</v>
      </c>
      <c r="C256" s="2">
        <v>0</v>
      </c>
      <c r="D256" s="2">
        <v>0</v>
      </c>
      <c r="E256" s="97">
        <v>3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98">
        <f t="shared" si="19"/>
        <v>3</v>
      </c>
    </row>
    <row r="257" spans="1:28" ht="40.5" x14ac:dyDescent="0.25">
      <c r="A257" s="9">
        <v>79</v>
      </c>
      <c r="B257" s="3" t="s">
        <v>139</v>
      </c>
      <c r="C257" s="3">
        <v>0</v>
      </c>
      <c r="D257" s="3">
        <v>0</v>
      </c>
      <c r="E257" s="3">
        <v>0</v>
      </c>
      <c r="F257" s="3">
        <v>15</v>
      </c>
      <c r="G257" s="3">
        <v>0</v>
      </c>
      <c r="H257" s="3">
        <v>0</v>
      </c>
      <c r="I257" s="3">
        <v>0</v>
      </c>
      <c r="J257" s="3">
        <v>0</v>
      </c>
      <c r="K257" s="3">
        <v>4</v>
      </c>
      <c r="L257" s="3">
        <v>0</v>
      </c>
      <c r="M257" s="3">
        <v>0</v>
      </c>
      <c r="N257" s="3">
        <v>20</v>
      </c>
      <c r="O257" s="3">
        <v>8</v>
      </c>
      <c r="P257" s="3">
        <v>20</v>
      </c>
      <c r="Q257" s="3">
        <v>10</v>
      </c>
      <c r="R257" s="3">
        <v>5</v>
      </c>
      <c r="S257" s="3">
        <v>0</v>
      </c>
      <c r="T257" s="3">
        <v>0</v>
      </c>
      <c r="U257" s="3">
        <v>0</v>
      </c>
      <c r="V257" s="3">
        <v>0</v>
      </c>
      <c r="W257" s="3">
        <v>1</v>
      </c>
      <c r="X257" s="3">
        <v>0</v>
      </c>
      <c r="Y257" s="3">
        <v>100</v>
      </c>
      <c r="Z257" s="3">
        <v>5</v>
      </c>
      <c r="AA257" s="3">
        <v>0</v>
      </c>
      <c r="AB257" s="45">
        <f t="shared" si="19"/>
        <v>188</v>
      </c>
    </row>
    <row r="258" spans="1:28" ht="36" customHeight="1" x14ac:dyDescent="0.25">
      <c r="A258" s="7">
        <v>80</v>
      </c>
      <c r="B258" s="2" t="s">
        <v>140</v>
      </c>
      <c r="C258" s="2">
        <v>0</v>
      </c>
      <c r="D258" s="2">
        <v>0</v>
      </c>
      <c r="E258" s="2">
        <v>2</v>
      </c>
      <c r="F258" s="2">
        <v>0</v>
      </c>
      <c r="G258" s="2">
        <v>0</v>
      </c>
      <c r="H258" s="2">
        <v>1</v>
      </c>
      <c r="I258" s="2">
        <v>8</v>
      </c>
      <c r="J258" s="2">
        <v>0</v>
      </c>
      <c r="K258" s="2">
        <v>10</v>
      </c>
      <c r="L258" s="2">
        <v>0</v>
      </c>
      <c r="M258" s="2">
        <v>0</v>
      </c>
      <c r="N258" s="2">
        <v>3</v>
      </c>
      <c r="O258" s="2">
        <v>0</v>
      </c>
      <c r="P258" s="2">
        <v>10</v>
      </c>
      <c r="Q258" s="2">
        <v>0</v>
      </c>
      <c r="R258" s="2">
        <v>6</v>
      </c>
      <c r="S258" s="2">
        <v>0</v>
      </c>
      <c r="T258" s="2">
        <v>0</v>
      </c>
      <c r="U258" s="2">
        <v>0</v>
      </c>
      <c r="V258" s="2">
        <v>0</v>
      </c>
      <c r="W258" s="2">
        <v>5</v>
      </c>
      <c r="X258" s="2">
        <v>0</v>
      </c>
      <c r="Y258" s="2">
        <v>10</v>
      </c>
      <c r="Z258" s="2">
        <v>0</v>
      </c>
      <c r="AA258" s="2">
        <v>1</v>
      </c>
      <c r="AB258" s="8">
        <f t="shared" si="19"/>
        <v>56</v>
      </c>
    </row>
    <row r="259" spans="1:28" x14ac:dyDescent="0.25">
      <c r="A259" s="9">
        <v>81</v>
      </c>
      <c r="B259" s="3" t="s">
        <v>141</v>
      </c>
      <c r="C259" s="3">
        <v>0</v>
      </c>
      <c r="D259" s="3">
        <v>35</v>
      </c>
      <c r="E259" s="101">
        <v>20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10</v>
      </c>
      <c r="L259" s="3">
        <v>0</v>
      </c>
      <c r="M259" s="3">
        <v>10</v>
      </c>
      <c r="N259" s="3">
        <v>100</v>
      </c>
      <c r="O259" s="3">
        <v>15</v>
      </c>
      <c r="P259" s="3">
        <v>30</v>
      </c>
      <c r="Q259" s="3">
        <v>30</v>
      </c>
      <c r="R259" s="3">
        <v>200</v>
      </c>
      <c r="S259" s="3">
        <v>0</v>
      </c>
      <c r="T259" s="3">
        <v>0</v>
      </c>
      <c r="U259" s="3">
        <v>0</v>
      </c>
      <c r="V259" s="3">
        <v>7</v>
      </c>
      <c r="W259" s="3">
        <v>30</v>
      </c>
      <c r="X259" s="3">
        <v>0</v>
      </c>
      <c r="Y259" s="3">
        <v>500</v>
      </c>
      <c r="Z259" s="3">
        <v>40</v>
      </c>
      <c r="AA259" s="3">
        <v>0</v>
      </c>
      <c r="AB259" s="45">
        <f t="shared" si="19"/>
        <v>1027</v>
      </c>
    </row>
    <row r="260" spans="1:28" ht="27" x14ac:dyDescent="0.25">
      <c r="A260" s="7">
        <v>82</v>
      </c>
      <c r="B260" s="2" t="s">
        <v>142</v>
      </c>
      <c r="C260" s="2">
        <v>0</v>
      </c>
      <c r="D260" s="2">
        <v>2</v>
      </c>
      <c r="E260" s="2">
        <v>2</v>
      </c>
      <c r="F260" s="2">
        <v>0</v>
      </c>
      <c r="G260" s="2">
        <v>0</v>
      </c>
      <c r="H260" s="2">
        <v>10</v>
      </c>
      <c r="I260" s="2">
        <v>0</v>
      </c>
      <c r="J260" s="2">
        <v>0</v>
      </c>
      <c r="K260" s="2">
        <v>2</v>
      </c>
      <c r="L260" s="2">
        <v>0</v>
      </c>
      <c r="M260" s="2">
        <v>0</v>
      </c>
      <c r="N260" s="2">
        <v>0</v>
      </c>
      <c r="O260" s="2">
        <v>2</v>
      </c>
      <c r="P260" s="2">
        <v>10</v>
      </c>
      <c r="Q260" s="2">
        <v>20</v>
      </c>
      <c r="R260" s="2">
        <v>2</v>
      </c>
      <c r="S260" s="2">
        <v>0</v>
      </c>
      <c r="T260" s="2">
        <v>0</v>
      </c>
      <c r="U260" s="2">
        <v>0</v>
      </c>
      <c r="V260" s="2">
        <v>0</v>
      </c>
      <c r="W260" s="2">
        <v>10</v>
      </c>
      <c r="X260" s="2">
        <v>0</v>
      </c>
      <c r="Y260" s="2">
        <v>0</v>
      </c>
      <c r="Z260" s="2">
        <v>0</v>
      </c>
      <c r="AA260" s="2">
        <v>0</v>
      </c>
      <c r="AB260" s="8">
        <f t="shared" si="19"/>
        <v>60</v>
      </c>
    </row>
    <row r="261" spans="1:28" ht="40.5" x14ac:dyDescent="0.25">
      <c r="A261" s="9">
        <v>83</v>
      </c>
      <c r="B261" s="3" t="s">
        <v>143</v>
      </c>
      <c r="C261" s="3">
        <v>0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2</v>
      </c>
      <c r="L261" s="3">
        <v>0</v>
      </c>
      <c r="M261" s="3">
        <v>0</v>
      </c>
      <c r="N261" s="3">
        <v>0</v>
      </c>
      <c r="O261" s="3">
        <v>2</v>
      </c>
      <c r="P261" s="3">
        <v>10</v>
      </c>
      <c r="Q261" s="3">
        <v>20</v>
      </c>
      <c r="R261" s="3">
        <v>2</v>
      </c>
      <c r="S261" s="3">
        <v>0</v>
      </c>
      <c r="T261" s="3">
        <v>0</v>
      </c>
      <c r="U261" s="3">
        <v>0</v>
      </c>
      <c r="V261" s="3">
        <v>0</v>
      </c>
      <c r="W261" s="3">
        <v>10</v>
      </c>
      <c r="X261" s="3">
        <v>0</v>
      </c>
      <c r="Y261" s="3">
        <v>50</v>
      </c>
      <c r="Z261" s="3">
        <v>0</v>
      </c>
      <c r="AA261" s="3">
        <v>0</v>
      </c>
      <c r="AB261" s="45">
        <f t="shared" si="19"/>
        <v>96</v>
      </c>
    </row>
    <row r="262" spans="1:28" ht="27" x14ac:dyDescent="0.25">
      <c r="A262" s="7">
        <v>84</v>
      </c>
      <c r="B262" s="2" t="s">
        <v>144</v>
      </c>
      <c r="C262" s="2">
        <v>0</v>
      </c>
      <c r="D262" s="2">
        <v>2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2</v>
      </c>
      <c r="L262" s="2">
        <v>0</v>
      </c>
      <c r="M262" s="2">
        <v>0</v>
      </c>
      <c r="N262" s="2">
        <v>0</v>
      </c>
      <c r="O262" s="2">
        <v>0</v>
      </c>
      <c r="P262" s="2">
        <v>10</v>
      </c>
      <c r="Q262" s="2">
        <v>20</v>
      </c>
      <c r="R262" s="2">
        <v>2</v>
      </c>
      <c r="S262" s="2">
        <v>0</v>
      </c>
      <c r="T262" s="2">
        <v>0</v>
      </c>
      <c r="U262" s="2">
        <v>0</v>
      </c>
      <c r="V262" s="2">
        <v>0</v>
      </c>
      <c r="W262" s="2">
        <v>10</v>
      </c>
      <c r="X262" s="2">
        <v>0</v>
      </c>
      <c r="Y262" s="2">
        <v>50</v>
      </c>
      <c r="Z262" s="2">
        <v>0</v>
      </c>
      <c r="AA262" s="2">
        <v>0</v>
      </c>
      <c r="AB262" s="8">
        <f t="shared" si="19"/>
        <v>96</v>
      </c>
    </row>
    <row r="263" spans="1:28" ht="27" x14ac:dyDescent="0.25">
      <c r="A263" s="9">
        <v>85</v>
      </c>
      <c r="B263" s="3" t="s">
        <v>145</v>
      </c>
      <c r="C263" s="3">
        <v>0</v>
      </c>
      <c r="D263" s="3">
        <v>15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  <c r="O263" s="3">
        <v>5</v>
      </c>
      <c r="P263" s="3">
        <v>10</v>
      </c>
      <c r="Q263" s="3">
        <v>0</v>
      </c>
      <c r="R263" s="3">
        <v>12</v>
      </c>
      <c r="S263" s="3">
        <v>0</v>
      </c>
      <c r="T263" s="3">
        <v>0</v>
      </c>
      <c r="U263" s="3">
        <v>0</v>
      </c>
      <c r="V263" s="3">
        <v>5</v>
      </c>
      <c r="W263" s="3">
        <v>10</v>
      </c>
      <c r="X263" s="3">
        <v>0</v>
      </c>
      <c r="Y263" s="3">
        <v>10</v>
      </c>
      <c r="Z263" s="3">
        <v>5</v>
      </c>
      <c r="AA263" s="3">
        <v>1</v>
      </c>
      <c r="AB263" s="45">
        <f t="shared" si="19"/>
        <v>73</v>
      </c>
    </row>
    <row r="264" spans="1:28" ht="27" x14ac:dyDescent="0.25">
      <c r="A264" s="7">
        <v>86</v>
      </c>
      <c r="B264" s="2" t="s">
        <v>146</v>
      </c>
      <c r="C264" s="2">
        <v>0</v>
      </c>
      <c r="D264" s="2">
        <v>0</v>
      </c>
      <c r="E264" s="2">
        <v>10</v>
      </c>
      <c r="F264" s="2">
        <v>0</v>
      </c>
      <c r="G264" s="2">
        <v>1</v>
      </c>
      <c r="H264" s="2">
        <v>0</v>
      </c>
      <c r="I264" s="2">
        <v>0</v>
      </c>
      <c r="J264" s="2">
        <v>5</v>
      </c>
      <c r="K264" s="2">
        <v>0</v>
      </c>
      <c r="L264" s="2">
        <v>0</v>
      </c>
      <c r="M264" s="2">
        <v>0</v>
      </c>
      <c r="N264" s="2">
        <v>15</v>
      </c>
      <c r="O264" s="2">
        <v>0</v>
      </c>
      <c r="P264" s="2">
        <v>0</v>
      </c>
      <c r="Q264" s="2">
        <v>0</v>
      </c>
      <c r="R264" s="2">
        <v>5</v>
      </c>
      <c r="S264" s="2">
        <v>0</v>
      </c>
      <c r="T264" s="2">
        <v>0</v>
      </c>
      <c r="U264" s="2">
        <v>0</v>
      </c>
      <c r="V264" s="2">
        <v>0</v>
      </c>
      <c r="W264" s="2">
        <v>1</v>
      </c>
      <c r="X264" s="2">
        <v>0</v>
      </c>
      <c r="Y264" s="2">
        <v>0</v>
      </c>
      <c r="Z264" s="2">
        <v>0</v>
      </c>
      <c r="AA264" s="2">
        <v>0</v>
      </c>
      <c r="AB264" s="8">
        <f t="shared" si="19"/>
        <v>37</v>
      </c>
    </row>
    <row r="265" spans="1:28" ht="54" x14ac:dyDescent="0.25">
      <c r="A265" s="9">
        <v>87</v>
      </c>
      <c r="B265" s="3" t="s">
        <v>147</v>
      </c>
      <c r="C265" s="3">
        <v>5</v>
      </c>
      <c r="D265" s="3">
        <v>0</v>
      </c>
      <c r="E265" s="3">
        <v>10</v>
      </c>
      <c r="F265" s="3">
        <v>0</v>
      </c>
      <c r="G265" s="3">
        <v>0</v>
      </c>
      <c r="H265" s="3">
        <v>0</v>
      </c>
      <c r="I265" s="3">
        <v>10</v>
      </c>
      <c r="J265" s="3">
        <v>3</v>
      </c>
      <c r="K265" s="3">
        <v>0</v>
      </c>
      <c r="L265" s="3">
        <v>0</v>
      </c>
      <c r="M265" s="3">
        <v>0</v>
      </c>
      <c r="N265" s="3">
        <v>70</v>
      </c>
      <c r="O265" s="3">
        <v>0</v>
      </c>
      <c r="P265" s="3">
        <v>0</v>
      </c>
      <c r="Q265" s="3">
        <v>0</v>
      </c>
      <c r="R265" s="3">
        <v>0</v>
      </c>
      <c r="S265" s="3">
        <v>0</v>
      </c>
      <c r="T265" s="3">
        <v>40</v>
      </c>
      <c r="U265" s="3">
        <v>0</v>
      </c>
      <c r="V265" s="3">
        <v>0</v>
      </c>
      <c r="W265" s="3">
        <v>2</v>
      </c>
      <c r="X265" s="3">
        <v>0</v>
      </c>
      <c r="Y265" s="101">
        <v>20</v>
      </c>
      <c r="Z265" s="3">
        <v>5</v>
      </c>
      <c r="AA265" s="3">
        <v>0</v>
      </c>
      <c r="AB265" s="45">
        <f t="shared" si="19"/>
        <v>165</v>
      </c>
    </row>
    <row r="266" spans="1:28" ht="54" x14ac:dyDescent="0.25">
      <c r="A266" s="7">
        <v>88</v>
      </c>
      <c r="B266" s="2" t="s">
        <v>148</v>
      </c>
      <c r="C266" s="2">
        <v>5</v>
      </c>
      <c r="D266" s="2">
        <v>0</v>
      </c>
      <c r="E266" s="2">
        <v>10</v>
      </c>
      <c r="F266" s="2">
        <v>0</v>
      </c>
      <c r="G266" s="2">
        <v>0</v>
      </c>
      <c r="H266" s="2">
        <v>0</v>
      </c>
      <c r="I266" s="2">
        <v>0</v>
      </c>
      <c r="J266" s="2">
        <v>2</v>
      </c>
      <c r="K266" s="2">
        <v>0</v>
      </c>
      <c r="L266" s="2">
        <v>0</v>
      </c>
      <c r="M266" s="2">
        <v>0</v>
      </c>
      <c r="N266" s="2">
        <v>70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40</v>
      </c>
      <c r="U266" s="2">
        <v>0</v>
      </c>
      <c r="V266" s="2">
        <v>0</v>
      </c>
      <c r="W266" s="2">
        <v>5</v>
      </c>
      <c r="X266" s="2">
        <v>0</v>
      </c>
      <c r="Y266" s="2">
        <v>0</v>
      </c>
      <c r="Z266" s="2">
        <v>10</v>
      </c>
      <c r="AA266" s="2">
        <v>0</v>
      </c>
      <c r="AB266" s="8">
        <f t="shared" si="19"/>
        <v>142</v>
      </c>
    </row>
    <row r="267" spans="1:28" ht="54" x14ac:dyDescent="0.25">
      <c r="A267" s="9">
        <v>89</v>
      </c>
      <c r="B267" s="3" t="s">
        <v>149</v>
      </c>
      <c r="C267" s="3">
        <v>0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97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40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45">
        <f t="shared" si="19"/>
        <v>40</v>
      </c>
    </row>
    <row r="268" spans="1:28" ht="27" x14ac:dyDescent="0.25">
      <c r="A268" s="7">
        <v>90</v>
      </c>
      <c r="B268" s="2" t="s">
        <v>150</v>
      </c>
      <c r="C268" s="2">
        <v>0</v>
      </c>
      <c r="D268" s="2">
        <v>0</v>
      </c>
      <c r="E268" s="2">
        <v>0</v>
      </c>
      <c r="F268" s="2">
        <v>0</v>
      </c>
      <c r="G268" s="2">
        <v>4</v>
      </c>
      <c r="H268" s="2">
        <v>80</v>
      </c>
      <c r="I268" s="2">
        <v>10</v>
      </c>
      <c r="J268" s="2">
        <v>30</v>
      </c>
      <c r="K268" s="2">
        <v>0</v>
      </c>
      <c r="L268" s="2">
        <v>0</v>
      </c>
      <c r="M268" s="2">
        <v>0</v>
      </c>
      <c r="N268" s="2">
        <v>60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26</v>
      </c>
      <c r="W268" s="2">
        <v>0</v>
      </c>
      <c r="X268" s="2">
        <v>4</v>
      </c>
      <c r="Y268" s="2">
        <v>0</v>
      </c>
      <c r="Z268" s="2">
        <v>10</v>
      </c>
      <c r="AA268" s="2">
        <v>0</v>
      </c>
      <c r="AB268" s="8">
        <f t="shared" si="19"/>
        <v>224</v>
      </c>
    </row>
    <row r="269" spans="1:28" x14ac:dyDescent="0.25">
      <c r="A269" s="9">
        <v>91</v>
      </c>
      <c r="B269" s="3" t="s">
        <v>151</v>
      </c>
      <c r="C269" s="3">
        <v>0</v>
      </c>
      <c r="D269" s="3">
        <v>0</v>
      </c>
      <c r="E269" s="3">
        <v>20</v>
      </c>
      <c r="F269" s="3">
        <v>0</v>
      </c>
      <c r="G269" s="3">
        <v>2</v>
      </c>
      <c r="H269" s="3">
        <v>0</v>
      </c>
      <c r="I269" s="3">
        <v>0</v>
      </c>
      <c r="J269" s="3">
        <v>25</v>
      </c>
      <c r="K269" s="3">
        <v>0</v>
      </c>
      <c r="L269" s="3">
        <v>0</v>
      </c>
      <c r="M269" s="3">
        <v>0</v>
      </c>
      <c r="N269" s="3">
        <v>100</v>
      </c>
      <c r="O269" s="3">
        <v>0</v>
      </c>
      <c r="P269" s="3">
        <v>0</v>
      </c>
      <c r="Q269" s="3">
        <v>0</v>
      </c>
      <c r="R269" s="3">
        <v>200</v>
      </c>
      <c r="S269" s="3">
        <v>0</v>
      </c>
      <c r="T269" s="3">
        <v>0</v>
      </c>
      <c r="U269" s="3">
        <v>0</v>
      </c>
      <c r="V269" s="3">
        <v>7</v>
      </c>
      <c r="W269" s="3">
        <v>10</v>
      </c>
      <c r="X269" s="3">
        <v>1</v>
      </c>
      <c r="Y269" s="3">
        <v>0</v>
      </c>
      <c r="Z269" s="3">
        <v>50</v>
      </c>
      <c r="AA269" s="3">
        <v>0</v>
      </c>
      <c r="AB269" s="45">
        <f t="shared" si="19"/>
        <v>415</v>
      </c>
    </row>
    <row r="270" spans="1:28" ht="29.25" customHeight="1" x14ac:dyDescent="0.25">
      <c r="A270" s="7">
        <v>92</v>
      </c>
      <c r="B270" s="2" t="s">
        <v>152</v>
      </c>
      <c r="C270" s="2">
        <v>0</v>
      </c>
      <c r="D270" s="2">
        <v>0</v>
      </c>
      <c r="E270" s="2">
        <v>5</v>
      </c>
      <c r="F270" s="2">
        <v>0</v>
      </c>
      <c r="G270" s="2">
        <v>1</v>
      </c>
      <c r="H270" s="2">
        <v>1</v>
      </c>
      <c r="I270" s="2">
        <v>4</v>
      </c>
      <c r="J270" s="2">
        <v>3</v>
      </c>
      <c r="K270" s="2">
        <v>0</v>
      </c>
      <c r="L270" s="2">
        <v>0</v>
      </c>
      <c r="M270" s="2">
        <v>0</v>
      </c>
      <c r="N270" s="2">
        <v>5</v>
      </c>
      <c r="O270" s="2">
        <v>0</v>
      </c>
      <c r="P270" s="2">
        <v>0</v>
      </c>
      <c r="Q270" s="2">
        <v>0</v>
      </c>
      <c r="R270" s="2">
        <v>2</v>
      </c>
      <c r="S270" s="2">
        <v>0</v>
      </c>
      <c r="T270" s="2">
        <v>0</v>
      </c>
      <c r="U270" s="2">
        <v>0</v>
      </c>
      <c r="V270" s="2">
        <v>1</v>
      </c>
      <c r="W270" s="2">
        <v>1</v>
      </c>
      <c r="X270" s="2">
        <v>1</v>
      </c>
      <c r="Y270" s="2">
        <v>0</v>
      </c>
      <c r="Z270" s="2">
        <v>1</v>
      </c>
      <c r="AA270" s="2">
        <v>0</v>
      </c>
      <c r="AB270" s="8">
        <f t="shared" si="19"/>
        <v>25</v>
      </c>
    </row>
    <row r="271" spans="1:28" ht="27" x14ac:dyDescent="0.25">
      <c r="A271" s="48" t="s">
        <v>157</v>
      </c>
      <c r="B271" s="3" t="s">
        <v>153</v>
      </c>
      <c r="C271" s="3">
        <v>0</v>
      </c>
      <c r="D271" s="3">
        <v>0</v>
      </c>
      <c r="E271" s="3">
        <v>2</v>
      </c>
      <c r="F271" s="3">
        <v>0</v>
      </c>
      <c r="G271" s="3">
        <v>1</v>
      </c>
      <c r="H271" s="3">
        <v>10</v>
      </c>
      <c r="I271" s="3">
        <v>0</v>
      </c>
      <c r="J271" s="3">
        <v>3</v>
      </c>
      <c r="K271" s="3">
        <v>0</v>
      </c>
      <c r="L271" s="3">
        <v>0</v>
      </c>
      <c r="M271" s="3">
        <v>0</v>
      </c>
      <c r="N271" s="3">
        <v>20</v>
      </c>
      <c r="O271" s="3">
        <v>0</v>
      </c>
      <c r="P271" s="3">
        <v>0</v>
      </c>
      <c r="Q271" s="3">
        <v>0</v>
      </c>
      <c r="R271" s="3">
        <v>2</v>
      </c>
      <c r="S271" s="3">
        <v>0</v>
      </c>
      <c r="T271" s="3">
        <v>0</v>
      </c>
      <c r="U271" s="3">
        <v>0</v>
      </c>
      <c r="V271" s="3">
        <v>1</v>
      </c>
      <c r="W271" s="3">
        <v>0</v>
      </c>
      <c r="X271" s="3">
        <v>0</v>
      </c>
      <c r="Y271" s="3">
        <v>0</v>
      </c>
      <c r="Z271" s="3">
        <v>3</v>
      </c>
      <c r="AA271" s="3">
        <v>0</v>
      </c>
      <c r="AB271" s="45">
        <f t="shared" si="19"/>
        <v>42</v>
      </c>
    </row>
    <row r="272" spans="1:28" ht="27" x14ac:dyDescent="0.25">
      <c r="A272" s="7">
        <v>94</v>
      </c>
      <c r="B272" s="2" t="s">
        <v>154</v>
      </c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8">
        <f t="shared" si="19"/>
        <v>0</v>
      </c>
    </row>
    <row r="273" spans="1:28" ht="27" x14ac:dyDescent="0.25">
      <c r="A273" s="12">
        <v>95</v>
      </c>
      <c r="B273" s="13" t="s">
        <v>155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45">
        <f t="shared" si="19"/>
        <v>0</v>
      </c>
    </row>
    <row r="276" spans="1:28" x14ac:dyDescent="0.25">
      <c r="A276" s="74" t="s">
        <v>158</v>
      </c>
      <c r="B276" s="74"/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</row>
    <row r="279" spans="1:28" ht="60" x14ac:dyDescent="0.25">
      <c r="A279" s="60" t="s">
        <v>5</v>
      </c>
      <c r="B279" s="63" t="s">
        <v>6</v>
      </c>
      <c r="C279" s="16" t="s">
        <v>7</v>
      </c>
      <c r="D279" s="16" t="s">
        <v>9</v>
      </c>
      <c r="E279" s="16" t="s">
        <v>11</v>
      </c>
      <c r="F279" s="16" t="s">
        <v>13</v>
      </c>
      <c r="G279" s="16" t="s">
        <v>15</v>
      </c>
      <c r="H279" s="16" t="s">
        <v>159</v>
      </c>
      <c r="I279" s="16" t="s">
        <v>20</v>
      </c>
      <c r="J279" s="16" t="s">
        <v>22</v>
      </c>
      <c r="K279" s="17" t="s">
        <v>24</v>
      </c>
    </row>
    <row r="280" spans="1:28" x14ac:dyDescent="0.25">
      <c r="A280" s="61"/>
      <c r="B280" s="64"/>
      <c r="C280" s="19"/>
      <c r="D280" s="19"/>
      <c r="E280" s="19"/>
      <c r="F280" s="19"/>
      <c r="G280" s="19"/>
      <c r="H280" s="19"/>
      <c r="I280" s="19"/>
      <c r="J280" s="19"/>
      <c r="K280" s="20"/>
    </row>
    <row r="281" spans="1:28" x14ac:dyDescent="0.25">
      <c r="A281" s="61"/>
      <c r="B281" s="64"/>
      <c r="C281" s="18" t="s">
        <v>8</v>
      </c>
      <c r="D281" s="18" t="s">
        <v>10</v>
      </c>
      <c r="E281" s="18" t="s">
        <v>12</v>
      </c>
      <c r="F281" s="18" t="s">
        <v>14</v>
      </c>
      <c r="G281" s="18" t="s">
        <v>16</v>
      </c>
      <c r="H281" s="18" t="s">
        <v>18</v>
      </c>
      <c r="I281" s="18" t="s">
        <v>18</v>
      </c>
      <c r="J281" s="18" t="s">
        <v>18</v>
      </c>
      <c r="K281" s="21" t="s">
        <v>18</v>
      </c>
    </row>
    <row r="282" spans="1:28" x14ac:dyDescent="0.25">
      <c r="A282" s="61"/>
      <c r="B282" s="64"/>
      <c r="C282" s="19"/>
      <c r="D282" s="19"/>
      <c r="E282" s="19"/>
      <c r="F282" s="19"/>
      <c r="G282" s="19"/>
      <c r="H282" s="19"/>
      <c r="I282" s="19"/>
      <c r="J282" s="19"/>
      <c r="K282" s="20"/>
    </row>
    <row r="283" spans="1:28" ht="34.5" customHeight="1" x14ac:dyDescent="0.25">
      <c r="A283" s="62"/>
      <c r="B283" s="65"/>
      <c r="C283" s="23"/>
      <c r="D283" s="23"/>
      <c r="E283" s="23"/>
      <c r="F283" s="23"/>
      <c r="G283" s="23"/>
      <c r="H283" s="22" t="s">
        <v>19</v>
      </c>
      <c r="I283" s="22" t="s">
        <v>21</v>
      </c>
      <c r="J283" s="22" t="s">
        <v>23</v>
      </c>
      <c r="K283" s="24" t="s">
        <v>25</v>
      </c>
    </row>
    <row r="284" spans="1:28" ht="30" x14ac:dyDescent="0.25">
      <c r="A284" s="14">
        <v>96</v>
      </c>
      <c r="B284" s="25" t="s">
        <v>160</v>
      </c>
      <c r="C284" s="25">
        <v>603739</v>
      </c>
      <c r="D284" s="25" t="s">
        <v>27</v>
      </c>
      <c r="E284" s="25">
        <v>2</v>
      </c>
      <c r="F284" s="25">
        <v>0</v>
      </c>
      <c r="G284" s="25">
        <f>E284+F284</f>
        <v>2</v>
      </c>
      <c r="H284" s="26">
        <v>39887.699999999997</v>
      </c>
      <c r="I284" s="26">
        <f>E284*H284</f>
        <v>79775.399999999994</v>
      </c>
      <c r="J284" s="26">
        <f>F284*H284</f>
        <v>0</v>
      </c>
      <c r="K284" s="27">
        <f>I284+J284</f>
        <v>79775.399999999994</v>
      </c>
    </row>
    <row r="285" spans="1:28" ht="30" x14ac:dyDescent="0.25">
      <c r="A285" s="15">
        <v>97</v>
      </c>
      <c r="B285" s="28" t="s">
        <v>161</v>
      </c>
      <c r="C285" s="28">
        <v>485909</v>
      </c>
      <c r="D285" s="28" t="s">
        <v>27</v>
      </c>
      <c r="E285" s="28">
        <v>2</v>
      </c>
      <c r="F285" s="28">
        <v>0</v>
      </c>
      <c r="G285" s="42">
        <f t="shared" ref="G285:G296" si="20">E285+F285</f>
        <v>2</v>
      </c>
      <c r="H285" s="43">
        <v>18060.330000000002</v>
      </c>
      <c r="I285" s="43">
        <f t="shared" ref="I285:I296" si="21">E285*H285</f>
        <v>36120.660000000003</v>
      </c>
      <c r="J285" s="43">
        <f t="shared" ref="J285:J296" si="22">F285*H285</f>
        <v>0</v>
      </c>
      <c r="K285" s="44">
        <f t="shared" ref="K285:K296" si="23">I285+J285</f>
        <v>36120.660000000003</v>
      </c>
    </row>
    <row r="286" spans="1:28" ht="30" x14ac:dyDescent="0.25">
      <c r="A286" s="14">
        <v>98</v>
      </c>
      <c r="B286" s="25" t="s">
        <v>162</v>
      </c>
      <c r="C286" s="25">
        <v>306296</v>
      </c>
      <c r="D286" s="25" t="s">
        <v>27</v>
      </c>
      <c r="E286" s="25">
        <v>2</v>
      </c>
      <c r="F286" s="25">
        <v>5</v>
      </c>
      <c r="G286" s="25">
        <f t="shared" si="20"/>
        <v>7</v>
      </c>
      <c r="H286" s="26">
        <v>4212.72</v>
      </c>
      <c r="I286" s="26">
        <f t="shared" si="21"/>
        <v>8425.44</v>
      </c>
      <c r="J286" s="26">
        <f t="shared" si="22"/>
        <v>21063.600000000002</v>
      </c>
      <c r="K286" s="27">
        <f t="shared" si="23"/>
        <v>29489.040000000001</v>
      </c>
    </row>
    <row r="287" spans="1:28" ht="30" x14ac:dyDescent="0.25">
      <c r="A287" s="15">
        <v>99</v>
      </c>
      <c r="B287" s="28" t="s">
        <v>163</v>
      </c>
      <c r="C287" s="28">
        <v>275836</v>
      </c>
      <c r="D287" s="28" t="s">
        <v>27</v>
      </c>
      <c r="E287" s="28">
        <v>2</v>
      </c>
      <c r="F287" s="28">
        <v>1</v>
      </c>
      <c r="G287" s="42">
        <f t="shared" si="20"/>
        <v>3</v>
      </c>
      <c r="H287" s="43">
        <v>3304.33</v>
      </c>
      <c r="I287" s="43">
        <f t="shared" si="21"/>
        <v>6608.66</v>
      </c>
      <c r="J287" s="43">
        <f t="shared" si="22"/>
        <v>3304.33</v>
      </c>
      <c r="K287" s="44">
        <f t="shared" si="23"/>
        <v>9912.99</v>
      </c>
    </row>
    <row r="288" spans="1:28" ht="30" x14ac:dyDescent="0.25">
      <c r="A288" s="14">
        <v>100</v>
      </c>
      <c r="B288" s="25" t="s">
        <v>164</v>
      </c>
      <c r="C288" s="25">
        <v>237102</v>
      </c>
      <c r="D288" s="25" t="s">
        <v>27</v>
      </c>
      <c r="E288" s="25">
        <v>2</v>
      </c>
      <c r="F288" s="25">
        <v>1</v>
      </c>
      <c r="G288" s="25">
        <f t="shared" si="20"/>
        <v>3</v>
      </c>
      <c r="H288" s="26">
        <v>3202.35</v>
      </c>
      <c r="I288" s="26">
        <f t="shared" si="21"/>
        <v>6404.7</v>
      </c>
      <c r="J288" s="26">
        <f t="shared" si="22"/>
        <v>3202.35</v>
      </c>
      <c r="K288" s="27">
        <f t="shared" si="23"/>
        <v>9607.0499999999993</v>
      </c>
    </row>
    <row r="289" spans="1:28" ht="30" x14ac:dyDescent="0.25">
      <c r="A289" s="15">
        <v>101</v>
      </c>
      <c r="B289" s="28" t="s">
        <v>165</v>
      </c>
      <c r="C289" s="28">
        <v>602679</v>
      </c>
      <c r="D289" s="28" t="s">
        <v>27</v>
      </c>
      <c r="E289" s="28">
        <v>2</v>
      </c>
      <c r="F289" s="28">
        <v>3</v>
      </c>
      <c r="G289" s="42">
        <f t="shared" si="20"/>
        <v>5</v>
      </c>
      <c r="H289" s="43">
        <v>2800.97</v>
      </c>
      <c r="I289" s="43">
        <f t="shared" si="21"/>
        <v>5601.94</v>
      </c>
      <c r="J289" s="43">
        <f t="shared" si="22"/>
        <v>8402.91</v>
      </c>
      <c r="K289" s="44">
        <f t="shared" si="23"/>
        <v>14004.849999999999</v>
      </c>
    </row>
    <row r="290" spans="1:28" ht="30" x14ac:dyDescent="0.25">
      <c r="A290" s="14">
        <v>102</v>
      </c>
      <c r="B290" s="25" t="s">
        <v>166</v>
      </c>
      <c r="C290" s="25">
        <v>470899</v>
      </c>
      <c r="D290" s="25" t="s">
        <v>27</v>
      </c>
      <c r="E290" s="25">
        <v>2</v>
      </c>
      <c r="F290" s="25">
        <v>9</v>
      </c>
      <c r="G290" s="25">
        <f t="shared" si="20"/>
        <v>11</v>
      </c>
      <c r="H290" s="26">
        <v>2691.66</v>
      </c>
      <c r="I290" s="26">
        <f t="shared" si="21"/>
        <v>5383.32</v>
      </c>
      <c r="J290" s="26">
        <f t="shared" si="22"/>
        <v>24224.94</v>
      </c>
      <c r="K290" s="27">
        <f t="shared" si="23"/>
        <v>29608.26</v>
      </c>
    </row>
    <row r="291" spans="1:28" ht="45" x14ac:dyDescent="0.25">
      <c r="A291" s="15">
        <v>103</v>
      </c>
      <c r="B291" s="28" t="s">
        <v>167</v>
      </c>
      <c r="C291" s="28">
        <v>229196</v>
      </c>
      <c r="D291" s="28" t="s">
        <v>27</v>
      </c>
      <c r="E291" s="28">
        <v>2</v>
      </c>
      <c r="F291" s="28">
        <v>4</v>
      </c>
      <c r="G291" s="42">
        <f t="shared" si="20"/>
        <v>6</v>
      </c>
      <c r="H291" s="43">
        <v>1483.03</v>
      </c>
      <c r="I291" s="43">
        <f t="shared" si="21"/>
        <v>2966.06</v>
      </c>
      <c r="J291" s="43">
        <f t="shared" si="22"/>
        <v>5932.12</v>
      </c>
      <c r="K291" s="44">
        <f t="shared" si="23"/>
        <v>8898.18</v>
      </c>
    </row>
    <row r="292" spans="1:28" ht="45" x14ac:dyDescent="0.25">
      <c r="A292" s="14">
        <v>104</v>
      </c>
      <c r="B292" s="25" t="s">
        <v>168</v>
      </c>
      <c r="C292" s="25">
        <v>257518</v>
      </c>
      <c r="D292" s="25" t="s">
        <v>27</v>
      </c>
      <c r="E292" s="25">
        <v>2</v>
      </c>
      <c r="F292" s="25">
        <v>2</v>
      </c>
      <c r="G292" s="25">
        <f t="shared" si="20"/>
        <v>4</v>
      </c>
      <c r="H292" s="26">
        <v>1346.91</v>
      </c>
      <c r="I292" s="26">
        <f t="shared" si="21"/>
        <v>2693.82</v>
      </c>
      <c r="J292" s="26">
        <f t="shared" si="22"/>
        <v>2693.82</v>
      </c>
      <c r="K292" s="27">
        <f t="shared" si="23"/>
        <v>5387.64</v>
      </c>
    </row>
    <row r="293" spans="1:28" ht="45" x14ac:dyDescent="0.25">
      <c r="A293" s="15">
        <v>105</v>
      </c>
      <c r="B293" s="28" t="s">
        <v>169</v>
      </c>
      <c r="C293" s="28">
        <v>483819</v>
      </c>
      <c r="D293" s="28" t="s">
        <v>27</v>
      </c>
      <c r="E293" s="28">
        <v>2</v>
      </c>
      <c r="F293" s="28">
        <v>2</v>
      </c>
      <c r="G293" s="42">
        <f t="shared" si="20"/>
        <v>4</v>
      </c>
      <c r="H293" s="43">
        <v>2566.67</v>
      </c>
      <c r="I293" s="43">
        <f t="shared" si="21"/>
        <v>5133.34</v>
      </c>
      <c r="J293" s="43">
        <f t="shared" si="22"/>
        <v>5133.34</v>
      </c>
      <c r="K293" s="44">
        <f t="shared" si="23"/>
        <v>10266.68</v>
      </c>
    </row>
    <row r="294" spans="1:28" ht="30" x14ac:dyDescent="0.25">
      <c r="A294" s="14">
        <v>106</v>
      </c>
      <c r="B294" s="25" t="s">
        <v>170</v>
      </c>
      <c r="C294" s="25">
        <v>612910</v>
      </c>
      <c r="D294" s="25" t="s">
        <v>27</v>
      </c>
      <c r="E294" s="25">
        <v>20</v>
      </c>
      <c r="F294" s="25">
        <v>12</v>
      </c>
      <c r="G294" s="25">
        <f t="shared" si="20"/>
        <v>32</v>
      </c>
      <c r="H294" s="26">
        <v>10371.48</v>
      </c>
      <c r="I294" s="26">
        <f t="shared" si="21"/>
        <v>207429.59999999998</v>
      </c>
      <c r="J294" s="26">
        <f t="shared" si="22"/>
        <v>124457.76</v>
      </c>
      <c r="K294" s="27">
        <f t="shared" si="23"/>
        <v>331887.35999999999</v>
      </c>
    </row>
    <row r="295" spans="1:28" ht="30" x14ac:dyDescent="0.25">
      <c r="A295" s="15">
        <v>107</v>
      </c>
      <c r="B295" s="28" t="s">
        <v>171</v>
      </c>
      <c r="C295" s="28">
        <v>470932</v>
      </c>
      <c r="D295" s="28" t="s">
        <v>27</v>
      </c>
      <c r="E295" s="28">
        <v>0</v>
      </c>
      <c r="F295" s="28">
        <v>32</v>
      </c>
      <c r="G295" s="42">
        <f t="shared" si="20"/>
        <v>32</v>
      </c>
      <c r="H295" s="43">
        <v>952.45</v>
      </c>
      <c r="I295" s="43">
        <f t="shared" si="21"/>
        <v>0</v>
      </c>
      <c r="J295" s="43">
        <f t="shared" si="22"/>
        <v>30478.400000000001</v>
      </c>
      <c r="K295" s="44">
        <f t="shared" si="23"/>
        <v>30478.400000000001</v>
      </c>
    </row>
    <row r="296" spans="1:28" ht="32.25" customHeight="1" x14ac:dyDescent="0.25">
      <c r="A296" s="14">
        <v>108</v>
      </c>
      <c r="B296" s="25" t="s">
        <v>172</v>
      </c>
      <c r="C296" s="25">
        <v>313765</v>
      </c>
      <c r="D296" s="25" t="s">
        <v>27</v>
      </c>
      <c r="E296" s="25">
        <v>0</v>
      </c>
      <c r="F296" s="25">
        <v>27</v>
      </c>
      <c r="G296" s="25">
        <f t="shared" si="20"/>
        <v>27</v>
      </c>
      <c r="H296" s="26">
        <v>4735.67</v>
      </c>
      <c r="I296" s="26">
        <f t="shared" si="21"/>
        <v>0</v>
      </c>
      <c r="J296" s="26">
        <f t="shared" si="22"/>
        <v>127863.09</v>
      </c>
      <c r="K296" s="27">
        <f t="shared" si="23"/>
        <v>127863.09</v>
      </c>
    </row>
    <row r="297" spans="1:28" ht="30" customHeight="1" x14ac:dyDescent="0.25">
      <c r="A297" s="57" t="s">
        <v>173</v>
      </c>
      <c r="B297" s="58"/>
      <c r="C297" s="58"/>
      <c r="D297" s="58"/>
      <c r="E297" s="58"/>
      <c r="F297" s="58"/>
      <c r="G297" s="58"/>
      <c r="H297" s="59"/>
      <c r="I297" s="30">
        <f>SUM(I284:I296)</f>
        <v>366542.94</v>
      </c>
      <c r="J297" s="30">
        <f>SUM(J284:J296)</f>
        <v>356756.66</v>
      </c>
      <c r="K297" s="31">
        <f>SUM(K284:K296)</f>
        <v>723299.6</v>
      </c>
    </row>
    <row r="300" spans="1:28" x14ac:dyDescent="0.25">
      <c r="A300" s="73" t="s">
        <v>58</v>
      </c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  <c r="R300" s="73"/>
      <c r="S300" s="73"/>
      <c r="T300" s="73"/>
    </row>
    <row r="302" spans="1:28" x14ac:dyDescent="0.25">
      <c r="A302" s="73" t="s">
        <v>158</v>
      </c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  <c r="R302" s="73"/>
      <c r="S302" s="73"/>
      <c r="T302" s="73"/>
    </row>
    <row r="304" spans="1:28" ht="54" x14ac:dyDescent="0.25">
      <c r="A304" s="4" t="s">
        <v>5</v>
      </c>
      <c r="B304" s="5" t="s">
        <v>6</v>
      </c>
      <c r="C304" s="5" t="s">
        <v>59</v>
      </c>
      <c r="D304" s="5" t="s">
        <v>60</v>
      </c>
      <c r="E304" s="5" t="s">
        <v>61</v>
      </c>
      <c r="F304" s="5" t="s">
        <v>62</v>
      </c>
      <c r="G304" s="5" t="s">
        <v>63</v>
      </c>
      <c r="H304" s="5" t="s">
        <v>64</v>
      </c>
      <c r="I304" s="5" t="s">
        <v>65</v>
      </c>
      <c r="J304" s="5" t="s">
        <v>66</v>
      </c>
      <c r="K304" s="5" t="s">
        <v>67</v>
      </c>
      <c r="L304" s="5" t="s">
        <v>68</v>
      </c>
      <c r="M304" s="5" t="s">
        <v>69</v>
      </c>
      <c r="N304" s="5" t="s">
        <v>70</v>
      </c>
      <c r="O304" s="5" t="s">
        <v>71</v>
      </c>
      <c r="P304" s="5" t="s">
        <v>72</v>
      </c>
      <c r="Q304" s="5" t="s">
        <v>73</v>
      </c>
      <c r="R304" s="5" t="s">
        <v>74</v>
      </c>
      <c r="S304" s="5" t="s">
        <v>75</v>
      </c>
      <c r="T304" s="5" t="s">
        <v>76</v>
      </c>
      <c r="U304" s="5" t="s">
        <v>77</v>
      </c>
      <c r="V304" s="5" t="s">
        <v>78</v>
      </c>
      <c r="W304" s="5" t="s">
        <v>79</v>
      </c>
      <c r="X304" s="5" t="s">
        <v>80</v>
      </c>
      <c r="Y304" s="5" t="s">
        <v>81</v>
      </c>
      <c r="Z304" s="5" t="s">
        <v>82</v>
      </c>
      <c r="AA304" s="5" t="s">
        <v>83</v>
      </c>
      <c r="AB304" s="6" t="s">
        <v>84</v>
      </c>
    </row>
    <row r="305" spans="1:28" ht="27" x14ac:dyDescent="0.25">
      <c r="A305" s="7">
        <v>96</v>
      </c>
      <c r="B305" s="2" t="s">
        <v>160</v>
      </c>
      <c r="C305" s="2">
        <v>0</v>
      </c>
      <c r="D305" s="2">
        <v>0</v>
      </c>
      <c r="E305" s="2"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8">
        <f>SUM(C305:AA305)</f>
        <v>0</v>
      </c>
    </row>
    <row r="306" spans="1:28" ht="27" x14ac:dyDescent="0.25">
      <c r="A306" s="9">
        <v>97</v>
      </c>
      <c r="B306" s="3" t="s">
        <v>161</v>
      </c>
      <c r="C306" s="3">
        <v>0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0</v>
      </c>
      <c r="Z306" s="3">
        <v>0</v>
      </c>
      <c r="AA306" s="3">
        <v>0</v>
      </c>
      <c r="AB306" s="45">
        <f t="shared" ref="AB306:AB317" si="24">SUM(C306:AA306)</f>
        <v>0</v>
      </c>
    </row>
    <row r="307" spans="1:28" ht="27" x14ac:dyDescent="0.25">
      <c r="A307" s="7">
        <v>98</v>
      </c>
      <c r="B307" s="2" t="s">
        <v>162</v>
      </c>
      <c r="C307" s="2">
        <v>0</v>
      </c>
      <c r="D307" s="2">
        <v>0</v>
      </c>
      <c r="E307" s="2">
        <v>0</v>
      </c>
      <c r="F307" s="2">
        <v>0</v>
      </c>
      <c r="G307" s="2">
        <v>0</v>
      </c>
      <c r="H307" s="2">
        <v>2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1</v>
      </c>
      <c r="Q307" s="2">
        <v>0</v>
      </c>
      <c r="R307" s="2">
        <v>0</v>
      </c>
      <c r="S307" s="2">
        <v>0</v>
      </c>
      <c r="T307" s="2">
        <v>1</v>
      </c>
      <c r="U307" s="2">
        <v>0</v>
      </c>
      <c r="V307" s="2">
        <v>1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8">
        <f t="shared" si="24"/>
        <v>5</v>
      </c>
    </row>
    <row r="308" spans="1:28" ht="27" x14ac:dyDescent="0.25">
      <c r="A308" s="9">
        <v>99</v>
      </c>
      <c r="B308" s="3" t="s">
        <v>163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1</v>
      </c>
      <c r="AB308" s="45">
        <f t="shared" si="24"/>
        <v>1</v>
      </c>
    </row>
    <row r="309" spans="1:28" ht="27" x14ac:dyDescent="0.25">
      <c r="A309" s="7">
        <v>100</v>
      </c>
      <c r="B309" s="2" t="s">
        <v>164</v>
      </c>
      <c r="C309" s="2">
        <v>0</v>
      </c>
      <c r="D309" s="2">
        <v>0</v>
      </c>
      <c r="E309" s="2">
        <v>0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1</v>
      </c>
      <c r="AA309" s="2">
        <v>0</v>
      </c>
      <c r="AB309" s="8">
        <f t="shared" si="24"/>
        <v>1</v>
      </c>
    </row>
    <row r="310" spans="1:28" ht="27" x14ac:dyDescent="0.25">
      <c r="A310" s="9">
        <v>101</v>
      </c>
      <c r="B310" s="3" t="s">
        <v>165</v>
      </c>
      <c r="C310" s="3">
        <v>0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1</v>
      </c>
      <c r="J310" s="3">
        <v>0</v>
      </c>
      <c r="K310" s="3">
        <v>1</v>
      </c>
      <c r="L310" s="3">
        <v>0</v>
      </c>
      <c r="M310" s="3">
        <v>0</v>
      </c>
      <c r="N310" s="3">
        <v>0</v>
      </c>
      <c r="O310" s="3">
        <v>0</v>
      </c>
      <c r="P310" s="3">
        <v>1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</v>
      </c>
      <c r="X310" s="3">
        <v>0</v>
      </c>
      <c r="Y310" s="3">
        <v>0</v>
      </c>
      <c r="Z310" s="3">
        <v>0</v>
      </c>
      <c r="AA310" s="3">
        <v>0</v>
      </c>
      <c r="AB310" s="45">
        <f t="shared" si="24"/>
        <v>3</v>
      </c>
    </row>
    <row r="311" spans="1:28" ht="30.75" customHeight="1" x14ac:dyDescent="0.25">
      <c r="A311" s="7">
        <v>102</v>
      </c>
      <c r="B311" s="2" t="s">
        <v>166</v>
      </c>
      <c r="C311" s="2">
        <v>0</v>
      </c>
      <c r="D311" s="2">
        <v>1</v>
      </c>
      <c r="E311" s="2">
        <v>1</v>
      </c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1</v>
      </c>
      <c r="P311" s="2">
        <v>0</v>
      </c>
      <c r="Q311" s="2">
        <v>1</v>
      </c>
      <c r="R311" s="2">
        <v>0</v>
      </c>
      <c r="S311" s="2">
        <v>0</v>
      </c>
      <c r="T311" s="2">
        <v>1</v>
      </c>
      <c r="U311" s="2">
        <v>1</v>
      </c>
      <c r="V311" s="2">
        <v>0</v>
      </c>
      <c r="W311" s="2">
        <v>1</v>
      </c>
      <c r="X311" s="2">
        <v>0</v>
      </c>
      <c r="Y311" s="2">
        <v>2</v>
      </c>
      <c r="Z311" s="2">
        <v>0</v>
      </c>
      <c r="AA311" s="2">
        <v>0</v>
      </c>
      <c r="AB311" s="8">
        <f t="shared" si="24"/>
        <v>9</v>
      </c>
    </row>
    <row r="312" spans="1:28" ht="48" customHeight="1" x14ac:dyDescent="0.25">
      <c r="A312" s="9">
        <v>103</v>
      </c>
      <c r="B312" s="3" t="s">
        <v>167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1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  <c r="O312" s="3">
        <v>0</v>
      </c>
      <c r="P312" s="3">
        <v>1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1</v>
      </c>
      <c r="X312" s="3">
        <v>0</v>
      </c>
      <c r="Y312" s="3">
        <v>0</v>
      </c>
      <c r="Z312" s="3">
        <v>1</v>
      </c>
      <c r="AA312" s="3">
        <v>0</v>
      </c>
      <c r="AB312" s="45">
        <f t="shared" si="24"/>
        <v>4</v>
      </c>
    </row>
    <row r="313" spans="1:28" ht="42.75" customHeight="1" x14ac:dyDescent="0.25">
      <c r="A313" s="7">
        <v>104</v>
      </c>
      <c r="B313" s="2" t="s">
        <v>168</v>
      </c>
      <c r="C313" s="2">
        <v>0</v>
      </c>
      <c r="D313" s="2">
        <v>0</v>
      </c>
      <c r="E313" s="2">
        <v>0</v>
      </c>
      <c r="F313" s="2">
        <v>0</v>
      </c>
      <c r="G313" s="2">
        <v>0</v>
      </c>
      <c r="H313" s="2">
        <v>0</v>
      </c>
      <c r="I313" s="2">
        <v>1</v>
      </c>
      <c r="J313" s="2">
        <v>0</v>
      </c>
      <c r="K313" s="2">
        <v>0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1</v>
      </c>
      <c r="X313" s="2">
        <v>0</v>
      </c>
      <c r="Y313" s="2">
        <v>0</v>
      </c>
      <c r="Z313" s="2">
        <v>0</v>
      </c>
      <c r="AA313" s="2">
        <v>0</v>
      </c>
      <c r="AB313" s="8">
        <f t="shared" si="24"/>
        <v>2</v>
      </c>
    </row>
    <row r="314" spans="1:28" ht="27" x14ac:dyDescent="0.25">
      <c r="A314" s="9">
        <v>105</v>
      </c>
      <c r="B314" s="3" t="s">
        <v>169</v>
      </c>
      <c r="C314" s="3">
        <v>0</v>
      </c>
      <c r="D314" s="3">
        <v>0</v>
      </c>
      <c r="E314" s="3">
        <v>0</v>
      </c>
      <c r="F314" s="3">
        <v>1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0</v>
      </c>
      <c r="P314" s="3">
        <v>0</v>
      </c>
      <c r="Q314" s="3">
        <v>1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0</v>
      </c>
      <c r="X314" s="3">
        <v>0</v>
      </c>
      <c r="Y314" s="3">
        <v>0</v>
      </c>
      <c r="Z314" s="3">
        <v>0</v>
      </c>
      <c r="AA314" s="3">
        <v>0</v>
      </c>
      <c r="AB314" s="45">
        <f t="shared" si="24"/>
        <v>2</v>
      </c>
    </row>
    <row r="315" spans="1:28" ht="27" x14ac:dyDescent="0.25">
      <c r="A315" s="7">
        <v>106</v>
      </c>
      <c r="B315" s="2" t="s">
        <v>170</v>
      </c>
      <c r="C315" s="2">
        <v>0</v>
      </c>
      <c r="D315" s="2">
        <v>0</v>
      </c>
      <c r="E315" s="2">
        <v>1</v>
      </c>
      <c r="F315" s="2">
        <v>0</v>
      </c>
      <c r="G315" s="2">
        <v>0</v>
      </c>
      <c r="H315" s="2">
        <v>0</v>
      </c>
      <c r="I315" s="2">
        <v>1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1</v>
      </c>
      <c r="P315" s="2">
        <v>2</v>
      </c>
      <c r="Q315" s="2">
        <v>1</v>
      </c>
      <c r="R315" s="2">
        <v>1</v>
      </c>
      <c r="S315" s="2">
        <v>0</v>
      </c>
      <c r="T315" s="2">
        <v>0</v>
      </c>
      <c r="U315" s="2">
        <v>0</v>
      </c>
      <c r="V315" s="2">
        <v>0</v>
      </c>
      <c r="W315" s="2">
        <v>1</v>
      </c>
      <c r="X315" s="2">
        <v>0</v>
      </c>
      <c r="Y315" s="2">
        <v>2</v>
      </c>
      <c r="Z315" s="2">
        <v>1</v>
      </c>
      <c r="AA315" s="2">
        <v>1</v>
      </c>
      <c r="AB315" s="8">
        <f t="shared" si="24"/>
        <v>12</v>
      </c>
    </row>
    <row r="316" spans="1:28" ht="27" x14ac:dyDescent="0.25">
      <c r="A316" s="9">
        <v>107</v>
      </c>
      <c r="B316" s="3" t="s">
        <v>171</v>
      </c>
      <c r="C316" s="3">
        <v>0</v>
      </c>
      <c r="D316" s="3">
        <v>0</v>
      </c>
      <c r="E316" s="3">
        <v>3</v>
      </c>
      <c r="F316" s="3">
        <v>0</v>
      </c>
      <c r="G316" s="3">
        <v>0</v>
      </c>
      <c r="H316" s="3">
        <v>1</v>
      </c>
      <c r="I316" s="3">
        <v>5</v>
      </c>
      <c r="J316" s="3">
        <v>0</v>
      </c>
      <c r="K316" s="3">
        <v>2</v>
      </c>
      <c r="L316" s="3">
        <v>1</v>
      </c>
      <c r="M316" s="3">
        <v>0</v>
      </c>
      <c r="N316" s="3">
        <v>0</v>
      </c>
      <c r="O316" s="3">
        <v>2</v>
      </c>
      <c r="P316" s="3">
        <v>4</v>
      </c>
      <c r="Q316" s="3">
        <v>0</v>
      </c>
      <c r="R316" s="3">
        <v>2</v>
      </c>
      <c r="S316" s="3">
        <v>0</v>
      </c>
      <c r="T316" s="3">
        <v>0</v>
      </c>
      <c r="U316" s="3">
        <v>0</v>
      </c>
      <c r="V316" s="3">
        <v>1</v>
      </c>
      <c r="W316" s="3">
        <v>5</v>
      </c>
      <c r="X316" s="3">
        <v>0</v>
      </c>
      <c r="Y316" s="3">
        <v>0</v>
      </c>
      <c r="Z316" s="3">
        <v>4</v>
      </c>
      <c r="AA316" s="3">
        <v>2</v>
      </c>
      <c r="AB316" s="45">
        <f t="shared" si="24"/>
        <v>32</v>
      </c>
    </row>
    <row r="317" spans="1:28" x14ac:dyDescent="0.25">
      <c r="A317" s="10">
        <v>108</v>
      </c>
      <c r="B317" s="11" t="s">
        <v>172</v>
      </c>
      <c r="C317" s="11">
        <v>0</v>
      </c>
      <c r="D317" s="11">
        <v>0</v>
      </c>
      <c r="E317" s="11">
        <v>2</v>
      </c>
      <c r="F317" s="11">
        <v>2</v>
      </c>
      <c r="G317" s="11">
        <v>0</v>
      </c>
      <c r="H317" s="11">
        <v>1</v>
      </c>
      <c r="I317" s="11">
        <v>2</v>
      </c>
      <c r="J317" s="11">
        <v>0</v>
      </c>
      <c r="K317" s="11">
        <v>0</v>
      </c>
      <c r="L317" s="11">
        <v>1</v>
      </c>
      <c r="M317" s="11">
        <v>0</v>
      </c>
      <c r="N317" s="11">
        <v>0</v>
      </c>
      <c r="O317" s="11">
        <v>4</v>
      </c>
      <c r="P317" s="11">
        <v>1</v>
      </c>
      <c r="Q317" s="11">
        <v>0</v>
      </c>
      <c r="R317" s="11">
        <v>4</v>
      </c>
      <c r="S317" s="11">
        <v>0</v>
      </c>
      <c r="T317" s="11">
        <v>2</v>
      </c>
      <c r="U317" s="11">
        <v>0</v>
      </c>
      <c r="V317" s="11">
        <v>1</v>
      </c>
      <c r="W317" s="11">
        <v>2</v>
      </c>
      <c r="X317" s="11">
        <v>0</v>
      </c>
      <c r="Y317" s="11">
        <v>0</v>
      </c>
      <c r="Z317" s="11">
        <v>4</v>
      </c>
      <c r="AA317" s="11">
        <v>1</v>
      </c>
      <c r="AB317" s="8">
        <f t="shared" si="24"/>
        <v>27</v>
      </c>
    </row>
    <row r="320" spans="1:28" x14ac:dyDescent="0.25">
      <c r="A320" s="1" t="s">
        <v>174</v>
      </c>
    </row>
    <row r="323" spans="1:20" ht="60" x14ac:dyDescent="0.25">
      <c r="A323" s="60" t="s">
        <v>5</v>
      </c>
      <c r="B323" s="63" t="s">
        <v>6</v>
      </c>
      <c r="C323" s="16" t="s">
        <v>7</v>
      </c>
      <c r="D323" s="16" t="s">
        <v>9</v>
      </c>
      <c r="E323" s="16" t="s">
        <v>11</v>
      </c>
      <c r="F323" s="16" t="s">
        <v>13</v>
      </c>
      <c r="G323" s="16" t="s">
        <v>15</v>
      </c>
      <c r="H323" s="16" t="s">
        <v>175</v>
      </c>
      <c r="I323" s="16" t="s">
        <v>20</v>
      </c>
      <c r="J323" s="16" t="s">
        <v>22</v>
      </c>
      <c r="K323" s="17" t="s">
        <v>24</v>
      </c>
    </row>
    <row r="324" spans="1:20" x14ac:dyDescent="0.25">
      <c r="A324" s="61"/>
      <c r="B324" s="64"/>
      <c r="C324" s="19"/>
      <c r="D324" s="19"/>
      <c r="E324" s="19"/>
      <c r="F324" s="19"/>
      <c r="G324" s="19"/>
      <c r="H324" s="19"/>
      <c r="I324" s="19"/>
      <c r="J324" s="19"/>
      <c r="K324" s="20"/>
    </row>
    <row r="325" spans="1:20" x14ac:dyDescent="0.25">
      <c r="A325" s="61"/>
      <c r="B325" s="64"/>
      <c r="C325" s="18" t="s">
        <v>8</v>
      </c>
      <c r="D325" s="18" t="s">
        <v>10</v>
      </c>
      <c r="E325" s="18" t="s">
        <v>12</v>
      </c>
      <c r="F325" s="18" t="s">
        <v>14</v>
      </c>
      <c r="G325" s="18" t="s">
        <v>16</v>
      </c>
      <c r="H325" s="18" t="s">
        <v>19</v>
      </c>
      <c r="I325" s="18" t="s">
        <v>18</v>
      </c>
      <c r="J325" s="18" t="s">
        <v>18</v>
      </c>
      <c r="K325" s="21" t="s">
        <v>18</v>
      </c>
    </row>
    <row r="326" spans="1:20" x14ac:dyDescent="0.25">
      <c r="A326" s="61"/>
      <c r="B326" s="64"/>
      <c r="C326" s="19"/>
      <c r="D326" s="19"/>
      <c r="E326" s="19"/>
      <c r="F326" s="19"/>
      <c r="G326" s="19"/>
      <c r="H326" s="19"/>
      <c r="I326" s="19"/>
      <c r="J326" s="19"/>
      <c r="K326" s="20"/>
    </row>
    <row r="327" spans="1:20" ht="30" customHeight="1" x14ac:dyDescent="0.25">
      <c r="A327" s="62"/>
      <c r="B327" s="65"/>
      <c r="C327" s="23"/>
      <c r="D327" s="23"/>
      <c r="E327" s="23"/>
      <c r="F327" s="23"/>
      <c r="G327" s="23"/>
      <c r="H327" s="23"/>
      <c r="I327" s="22" t="s">
        <v>21</v>
      </c>
      <c r="J327" s="22" t="s">
        <v>23</v>
      </c>
      <c r="K327" s="24" t="s">
        <v>25</v>
      </c>
    </row>
    <row r="328" spans="1:20" ht="45" x14ac:dyDescent="0.25">
      <c r="A328" s="14">
        <v>109</v>
      </c>
      <c r="B328" s="25" t="s">
        <v>176</v>
      </c>
      <c r="C328" s="25">
        <v>234769</v>
      </c>
      <c r="D328" s="25" t="s">
        <v>27</v>
      </c>
      <c r="E328" s="25">
        <v>4</v>
      </c>
      <c r="F328" s="25">
        <v>17</v>
      </c>
      <c r="G328" s="25">
        <f>SUM(E328+F328)</f>
        <v>21</v>
      </c>
      <c r="H328" s="26">
        <v>12553.18</v>
      </c>
      <c r="I328" s="26">
        <f>E328*H328</f>
        <v>50212.72</v>
      </c>
      <c r="J328" s="26">
        <f>F328*H328</f>
        <v>213404.06</v>
      </c>
      <c r="K328" s="27">
        <f>I328+J328</f>
        <v>263616.78000000003</v>
      </c>
    </row>
    <row r="329" spans="1:20" ht="45" x14ac:dyDescent="0.25">
      <c r="A329" s="15">
        <v>110</v>
      </c>
      <c r="B329" s="28" t="s">
        <v>177</v>
      </c>
      <c r="C329" s="28">
        <v>610079</v>
      </c>
      <c r="D329" s="28" t="s">
        <v>27</v>
      </c>
      <c r="E329" s="28">
        <v>24</v>
      </c>
      <c r="F329" s="28">
        <v>37</v>
      </c>
      <c r="G329" s="42">
        <f t="shared" ref="G329:G331" si="25">SUM(E329+F329)</f>
        <v>61</v>
      </c>
      <c r="H329" s="43">
        <v>9431.7900000000009</v>
      </c>
      <c r="I329" s="43">
        <f t="shared" ref="I329:I331" si="26">E329*H329</f>
        <v>226362.96000000002</v>
      </c>
      <c r="J329" s="43">
        <f t="shared" ref="J329:J331" si="27">F329*H329</f>
        <v>348976.23000000004</v>
      </c>
      <c r="K329" s="44">
        <f t="shared" ref="K329:K331" si="28">I329+J329</f>
        <v>575339.19000000006</v>
      </c>
    </row>
    <row r="330" spans="1:20" ht="30" x14ac:dyDescent="0.25">
      <c r="A330" s="14">
        <v>111</v>
      </c>
      <c r="B330" s="25" t="s">
        <v>178</v>
      </c>
      <c r="C330" s="25">
        <v>604559</v>
      </c>
      <c r="D330" s="25" t="s">
        <v>27</v>
      </c>
      <c r="E330" s="25">
        <v>12</v>
      </c>
      <c r="F330" s="25">
        <v>20</v>
      </c>
      <c r="G330" s="25">
        <f t="shared" si="25"/>
        <v>32</v>
      </c>
      <c r="H330" s="26">
        <v>6794.72</v>
      </c>
      <c r="I330" s="26">
        <f t="shared" si="26"/>
        <v>81536.639999999999</v>
      </c>
      <c r="J330" s="26">
        <f t="shared" si="27"/>
        <v>135894.39999999999</v>
      </c>
      <c r="K330" s="27">
        <f t="shared" si="28"/>
        <v>217431.03999999998</v>
      </c>
    </row>
    <row r="331" spans="1:20" ht="30" x14ac:dyDescent="0.25">
      <c r="A331" s="15">
        <v>112</v>
      </c>
      <c r="B331" s="28" t="s">
        <v>179</v>
      </c>
      <c r="C331" s="28">
        <v>608702</v>
      </c>
      <c r="D331" s="28" t="s">
        <v>27</v>
      </c>
      <c r="E331" s="28">
        <v>6</v>
      </c>
      <c r="F331" s="28">
        <v>14</v>
      </c>
      <c r="G331" s="42">
        <f t="shared" si="25"/>
        <v>20</v>
      </c>
      <c r="H331" s="43">
        <v>3769.79</v>
      </c>
      <c r="I331" s="43">
        <f t="shared" si="26"/>
        <v>22618.739999999998</v>
      </c>
      <c r="J331" s="43">
        <f t="shared" si="27"/>
        <v>52777.06</v>
      </c>
      <c r="K331" s="44">
        <f t="shared" si="28"/>
        <v>75395.799999999988</v>
      </c>
    </row>
    <row r="332" spans="1:20" ht="33.75" customHeight="1" x14ac:dyDescent="0.25">
      <c r="A332" s="66" t="s">
        <v>180</v>
      </c>
      <c r="B332" s="67"/>
      <c r="C332" s="67"/>
      <c r="D332" s="67"/>
      <c r="E332" s="67"/>
      <c r="F332" s="67"/>
      <c r="G332" s="67"/>
      <c r="H332" s="68"/>
      <c r="I332" s="32">
        <f>SUM(I328:I331)</f>
        <v>380731.06000000006</v>
      </c>
      <c r="J332" s="32">
        <f>SUM(J328:J331)</f>
        <v>751051.75</v>
      </c>
      <c r="K332" s="33">
        <f>SUM(K328:K331)</f>
        <v>1131782.81</v>
      </c>
    </row>
    <row r="335" spans="1:20" x14ac:dyDescent="0.25">
      <c r="A335" s="73" t="s">
        <v>58</v>
      </c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</row>
    <row r="337" spans="1:28" x14ac:dyDescent="0.25">
      <c r="A337" s="73" t="s">
        <v>174</v>
      </c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  <c r="R337" s="73"/>
      <c r="S337" s="73"/>
      <c r="T337" s="73"/>
    </row>
    <row r="339" spans="1:28" ht="54" x14ac:dyDescent="0.25">
      <c r="A339" s="4" t="s">
        <v>5</v>
      </c>
      <c r="B339" s="5" t="s">
        <v>6</v>
      </c>
      <c r="C339" s="5" t="s">
        <v>59</v>
      </c>
      <c r="D339" s="5" t="s">
        <v>60</v>
      </c>
      <c r="E339" s="5" t="s">
        <v>61</v>
      </c>
      <c r="F339" s="5" t="s">
        <v>62</v>
      </c>
      <c r="G339" s="5" t="s">
        <v>63</v>
      </c>
      <c r="H339" s="5" t="s">
        <v>64</v>
      </c>
      <c r="I339" s="5" t="s">
        <v>65</v>
      </c>
      <c r="J339" s="5" t="s">
        <v>66</v>
      </c>
      <c r="K339" s="5" t="s">
        <v>67</v>
      </c>
      <c r="L339" s="5" t="s">
        <v>68</v>
      </c>
      <c r="M339" s="5" t="s">
        <v>69</v>
      </c>
      <c r="N339" s="5" t="s">
        <v>70</v>
      </c>
      <c r="O339" s="5" t="s">
        <v>71</v>
      </c>
      <c r="P339" s="5" t="s">
        <v>72</v>
      </c>
      <c r="Q339" s="5" t="s">
        <v>73</v>
      </c>
      <c r="R339" s="5" t="s">
        <v>74</v>
      </c>
      <c r="S339" s="5" t="s">
        <v>75</v>
      </c>
      <c r="T339" s="5" t="s">
        <v>76</v>
      </c>
      <c r="U339" s="5" t="s">
        <v>77</v>
      </c>
      <c r="V339" s="5" t="s">
        <v>78</v>
      </c>
      <c r="W339" s="5" t="s">
        <v>79</v>
      </c>
      <c r="X339" s="5" t="s">
        <v>80</v>
      </c>
      <c r="Y339" s="5" t="s">
        <v>81</v>
      </c>
      <c r="Z339" s="5" t="s">
        <v>82</v>
      </c>
      <c r="AA339" s="5" t="s">
        <v>83</v>
      </c>
      <c r="AB339" s="6" t="s">
        <v>84</v>
      </c>
    </row>
    <row r="340" spans="1:28" ht="40.5" x14ac:dyDescent="0.25">
      <c r="A340" s="7">
        <v>109</v>
      </c>
      <c r="B340" s="2" t="s">
        <v>176</v>
      </c>
      <c r="C340" s="2">
        <v>0</v>
      </c>
      <c r="D340" s="2">
        <v>0</v>
      </c>
      <c r="E340" s="2">
        <v>1</v>
      </c>
      <c r="F340" s="2">
        <v>1</v>
      </c>
      <c r="G340" s="2">
        <v>0</v>
      </c>
      <c r="H340" s="2">
        <v>2</v>
      </c>
      <c r="I340" s="2">
        <v>1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2</v>
      </c>
      <c r="Q340" s="2">
        <v>2</v>
      </c>
      <c r="R340" s="2">
        <v>4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4</v>
      </c>
      <c r="Z340" s="2">
        <v>0</v>
      </c>
      <c r="AA340" s="2">
        <v>0</v>
      </c>
      <c r="AB340" s="8">
        <f>SUM(C340:AA340)</f>
        <v>17</v>
      </c>
    </row>
    <row r="341" spans="1:28" ht="40.5" x14ac:dyDescent="0.25">
      <c r="A341" s="9">
        <v>110</v>
      </c>
      <c r="B341" s="3" t="s">
        <v>177</v>
      </c>
      <c r="C341" s="3">
        <v>0</v>
      </c>
      <c r="D341" s="3">
        <v>1</v>
      </c>
      <c r="E341" s="3">
        <v>1</v>
      </c>
      <c r="F341" s="3">
        <v>3</v>
      </c>
      <c r="G341" s="3">
        <v>0</v>
      </c>
      <c r="H341" s="3">
        <v>1</v>
      </c>
      <c r="I341" s="3">
        <v>1</v>
      </c>
      <c r="J341" s="3">
        <v>0</v>
      </c>
      <c r="K341" s="3">
        <v>0</v>
      </c>
      <c r="L341" s="3">
        <v>1</v>
      </c>
      <c r="M341" s="3">
        <v>0</v>
      </c>
      <c r="N341" s="3">
        <v>1</v>
      </c>
      <c r="O341" s="3">
        <v>3</v>
      </c>
      <c r="P341" s="3">
        <v>2</v>
      </c>
      <c r="Q341" s="3">
        <v>5</v>
      </c>
      <c r="R341" s="3">
        <v>4</v>
      </c>
      <c r="S341" s="3">
        <v>0</v>
      </c>
      <c r="T341" s="3">
        <v>0</v>
      </c>
      <c r="U341" s="3">
        <v>0</v>
      </c>
      <c r="V341" s="3">
        <v>0</v>
      </c>
      <c r="W341" s="3">
        <v>1</v>
      </c>
      <c r="X341" s="3">
        <v>0</v>
      </c>
      <c r="Y341" s="3">
        <v>12</v>
      </c>
      <c r="Z341" s="3">
        <v>0</v>
      </c>
      <c r="AA341" s="3">
        <v>1</v>
      </c>
      <c r="AB341" s="45">
        <f t="shared" ref="AB341:AB343" si="29">SUM(C341:AA341)</f>
        <v>37</v>
      </c>
    </row>
    <row r="342" spans="1:28" ht="27" x14ac:dyDescent="0.25">
      <c r="A342" s="7">
        <v>111</v>
      </c>
      <c r="B342" s="2" t="s">
        <v>178</v>
      </c>
      <c r="C342" s="2">
        <v>0</v>
      </c>
      <c r="D342" s="2">
        <v>0</v>
      </c>
      <c r="E342" s="2">
        <v>1</v>
      </c>
      <c r="F342" s="2">
        <v>1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5</v>
      </c>
      <c r="O342" s="2">
        <v>0</v>
      </c>
      <c r="P342" s="2">
        <v>1</v>
      </c>
      <c r="Q342" s="2">
        <v>2</v>
      </c>
      <c r="R342" s="2">
        <v>1</v>
      </c>
      <c r="S342" s="2">
        <v>0</v>
      </c>
      <c r="T342" s="2">
        <v>0</v>
      </c>
      <c r="U342" s="2">
        <v>0</v>
      </c>
      <c r="V342" s="2">
        <v>2</v>
      </c>
      <c r="W342" s="2">
        <v>0</v>
      </c>
      <c r="X342" s="2">
        <v>0</v>
      </c>
      <c r="Y342" s="2">
        <v>3</v>
      </c>
      <c r="Z342" s="2">
        <v>4</v>
      </c>
      <c r="AA342" s="2">
        <v>0</v>
      </c>
      <c r="AB342" s="8">
        <f t="shared" si="29"/>
        <v>20</v>
      </c>
    </row>
    <row r="343" spans="1:28" ht="27" x14ac:dyDescent="0.25">
      <c r="A343" s="12">
        <v>112</v>
      </c>
      <c r="B343" s="13" t="s">
        <v>179</v>
      </c>
      <c r="C343" s="13">
        <v>0</v>
      </c>
      <c r="D343" s="13">
        <v>0</v>
      </c>
      <c r="E343" s="13">
        <v>1</v>
      </c>
      <c r="F343" s="13">
        <v>1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5</v>
      </c>
      <c r="O343" s="13">
        <v>0</v>
      </c>
      <c r="P343" s="13">
        <v>1</v>
      </c>
      <c r="Q343" s="13">
        <v>1</v>
      </c>
      <c r="R343" s="13">
        <v>1</v>
      </c>
      <c r="S343" s="13">
        <v>0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2</v>
      </c>
      <c r="Z343" s="13">
        <v>2</v>
      </c>
      <c r="AA343" s="13">
        <v>0</v>
      </c>
      <c r="AB343" s="45">
        <f t="shared" si="29"/>
        <v>14</v>
      </c>
    </row>
    <row r="346" spans="1:28" x14ac:dyDescent="0.25">
      <c r="A346" s="74" t="s">
        <v>181</v>
      </c>
      <c r="B346" s="74"/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</row>
    <row r="349" spans="1:28" ht="60" x14ac:dyDescent="0.25">
      <c r="A349" s="60" t="s">
        <v>5</v>
      </c>
      <c r="B349" s="63" t="s">
        <v>6</v>
      </c>
      <c r="C349" s="63" t="s">
        <v>182</v>
      </c>
      <c r="D349" s="16" t="s">
        <v>9</v>
      </c>
      <c r="E349" s="16" t="s">
        <v>183</v>
      </c>
      <c r="F349" s="16" t="s">
        <v>11</v>
      </c>
      <c r="G349" s="16" t="s">
        <v>84</v>
      </c>
      <c r="H349" s="16" t="s">
        <v>15</v>
      </c>
      <c r="I349" s="16" t="s">
        <v>17</v>
      </c>
      <c r="J349" s="16" t="s">
        <v>185</v>
      </c>
      <c r="K349" s="16" t="s">
        <v>22</v>
      </c>
      <c r="L349" s="17" t="s">
        <v>24</v>
      </c>
    </row>
    <row r="350" spans="1:28" x14ac:dyDescent="0.25">
      <c r="A350" s="61"/>
      <c r="B350" s="64"/>
      <c r="C350" s="64"/>
      <c r="D350" s="19"/>
      <c r="E350" s="19"/>
      <c r="F350" s="19"/>
      <c r="G350" s="19"/>
      <c r="H350" s="19"/>
      <c r="I350" s="19"/>
      <c r="J350" s="19"/>
      <c r="K350" s="19"/>
      <c r="L350" s="20"/>
    </row>
    <row r="351" spans="1:28" x14ac:dyDescent="0.25">
      <c r="A351" s="61"/>
      <c r="B351" s="64"/>
      <c r="C351" s="64"/>
      <c r="D351" s="18" t="s">
        <v>10</v>
      </c>
      <c r="E351" s="18" t="s">
        <v>184</v>
      </c>
      <c r="F351" s="18" t="s">
        <v>12</v>
      </c>
      <c r="G351" s="18" t="s">
        <v>14</v>
      </c>
      <c r="H351" s="18" t="s">
        <v>16</v>
      </c>
      <c r="I351" s="18" t="s">
        <v>18</v>
      </c>
      <c r="J351" s="18" t="s">
        <v>18</v>
      </c>
      <c r="K351" s="18" t="s">
        <v>18</v>
      </c>
      <c r="L351" s="21" t="s">
        <v>18</v>
      </c>
    </row>
    <row r="352" spans="1:28" x14ac:dyDescent="0.25">
      <c r="A352" s="61"/>
      <c r="B352" s="64"/>
      <c r="C352" s="64"/>
      <c r="D352" s="19"/>
      <c r="E352" s="19"/>
      <c r="F352" s="19"/>
      <c r="G352" s="19"/>
      <c r="H352" s="19"/>
      <c r="I352" s="19"/>
      <c r="J352" s="19"/>
      <c r="K352" s="19"/>
      <c r="L352" s="20"/>
    </row>
    <row r="353" spans="1:28" ht="30" customHeight="1" x14ac:dyDescent="0.25">
      <c r="A353" s="62"/>
      <c r="B353" s="65"/>
      <c r="C353" s="65"/>
      <c r="D353" s="23"/>
      <c r="E353" s="23"/>
      <c r="F353" s="23"/>
      <c r="G353" s="23"/>
      <c r="H353" s="23"/>
      <c r="I353" s="22" t="s">
        <v>19</v>
      </c>
      <c r="J353" s="22" t="s">
        <v>186</v>
      </c>
      <c r="K353" s="22" t="s">
        <v>23</v>
      </c>
      <c r="L353" s="24" t="s">
        <v>25</v>
      </c>
    </row>
    <row r="354" spans="1:28" ht="30" x14ac:dyDescent="0.25">
      <c r="A354" s="14">
        <v>113</v>
      </c>
      <c r="B354" s="25" t="s">
        <v>187</v>
      </c>
      <c r="C354" s="25">
        <v>378339</v>
      </c>
      <c r="D354" s="25" t="s">
        <v>27</v>
      </c>
      <c r="E354" s="25" t="s">
        <v>188</v>
      </c>
      <c r="F354" s="25">
        <v>4</v>
      </c>
      <c r="G354" s="25">
        <v>24</v>
      </c>
      <c r="H354" s="25">
        <f>F354+G354</f>
        <v>28</v>
      </c>
      <c r="I354" s="26">
        <v>203.63</v>
      </c>
      <c r="J354" s="26">
        <f>F354*I354</f>
        <v>814.52</v>
      </c>
      <c r="K354" s="26">
        <f>G354*I354</f>
        <v>4887.12</v>
      </c>
      <c r="L354" s="27">
        <f>J354+K354</f>
        <v>5701.6399999999994</v>
      </c>
    </row>
    <row r="355" spans="1:28" ht="36" customHeight="1" x14ac:dyDescent="0.25">
      <c r="A355" s="15">
        <v>114</v>
      </c>
      <c r="B355" s="28" t="s">
        <v>189</v>
      </c>
      <c r="C355" s="28">
        <v>385615</v>
      </c>
      <c r="D355" s="28" t="s">
        <v>27</v>
      </c>
      <c r="E355" s="28" t="s">
        <v>188</v>
      </c>
      <c r="F355" s="28">
        <v>40</v>
      </c>
      <c r="G355" s="28">
        <v>142</v>
      </c>
      <c r="H355" s="42">
        <f>F355+G355</f>
        <v>182</v>
      </c>
      <c r="I355" s="43">
        <v>63.19</v>
      </c>
      <c r="J355" s="43">
        <f>F355*I355</f>
        <v>2527.6</v>
      </c>
      <c r="K355" s="43">
        <f>G355*I355</f>
        <v>8972.98</v>
      </c>
      <c r="L355" s="44">
        <f>J355+K355</f>
        <v>11500.58</v>
      </c>
    </row>
    <row r="356" spans="1:28" ht="27.75" customHeight="1" x14ac:dyDescent="0.25">
      <c r="A356" s="66" t="s">
        <v>190</v>
      </c>
      <c r="B356" s="67"/>
      <c r="C356" s="67"/>
      <c r="D356" s="67"/>
      <c r="E356" s="67"/>
      <c r="F356" s="67"/>
      <c r="G356" s="67"/>
      <c r="H356" s="67"/>
      <c r="I356" s="68"/>
      <c r="J356" s="32">
        <f>SUM(J354:J355)</f>
        <v>3342.12</v>
      </c>
      <c r="K356" s="32">
        <f>SUM(K354:K355)</f>
        <v>13860.099999999999</v>
      </c>
      <c r="L356" s="33">
        <f>SUM(L354:L355)</f>
        <v>17202.22</v>
      </c>
    </row>
    <row r="359" spans="1:28" x14ac:dyDescent="0.25">
      <c r="A359" s="73" t="s">
        <v>58</v>
      </c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  <c r="R359" s="73"/>
      <c r="S359" s="73"/>
      <c r="T359" s="73"/>
    </row>
    <row r="361" spans="1:28" x14ac:dyDescent="0.25">
      <c r="A361" s="73" t="s">
        <v>191</v>
      </c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  <c r="R361" s="73"/>
      <c r="S361" s="73"/>
      <c r="T361" s="73"/>
    </row>
    <row r="363" spans="1:28" ht="54" x14ac:dyDescent="0.25">
      <c r="A363" s="4" t="s">
        <v>5</v>
      </c>
      <c r="B363" s="5" t="s">
        <v>6</v>
      </c>
      <c r="C363" s="5" t="s">
        <v>59</v>
      </c>
      <c r="D363" s="5" t="s">
        <v>60</v>
      </c>
      <c r="E363" s="5" t="s">
        <v>61</v>
      </c>
      <c r="F363" s="5" t="s">
        <v>62</v>
      </c>
      <c r="G363" s="5" t="s">
        <v>63</v>
      </c>
      <c r="H363" s="5" t="s">
        <v>64</v>
      </c>
      <c r="I363" s="5" t="s">
        <v>65</v>
      </c>
      <c r="J363" s="5" t="s">
        <v>66</v>
      </c>
      <c r="K363" s="5" t="s">
        <v>67</v>
      </c>
      <c r="L363" s="5" t="s">
        <v>68</v>
      </c>
      <c r="M363" s="5" t="s">
        <v>69</v>
      </c>
      <c r="N363" s="5" t="s">
        <v>70</v>
      </c>
      <c r="O363" s="5" t="s">
        <v>71</v>
      </c>
      <c r="P363" s="5" t="s">
        <v>72</v>
      </c>
      <c r="Q363" s="5" t="s">
        <v>73</v>
      </c>
      <c r="R363" s="5" t="s">
        <v>74</v>
      </c>
      <c r="S363" s="5" t="s">
        <v>75</v>
      </c>
      <c r="T363" s="5" t="s">
        <v>76</v>
      </c>
      <c r="U363" s="5" t="s">
        <v>77</v>
      </c>
      <c r="V363" s="5" t="s">
        <v>78</v>
      </c>
      <c r="W363" s="5" t="s">
        <v>79</v>
      </c>
      <c r="X363" s="5" t="s">
        <v>80</v>
      </c>
      <c r="Y363" s="5" t="s">
        <v>81</v>
      </c>
      <c r="Z363" s="5" t="s">
        <v>82</v>
      </c>
      <c r="AA363" s="5" t="s">
        <v>83</v>
      </c>
      <c r="AB363" s="6" t="s">
        <v>84</v>
      </c>
    </row>
    <row r="364" spans="1:28" ht="27" x14ac:dyDescent="0.25">
      <c r="A364" s="7">
        <v>113</v>
      </c>
      <c r="B364" s="2" t="s">
        <v>187</v>
      </c>
      <c r="C364" s="2">
        <v>0</v>
      </c>
      <c r="D364" s="2">
        <v>0</v>
      </c>
      <c r="E364" s="2">
        <v>1</v>
      </c>
      <c r="F364" s="2">
        <v>2</v>
      </c>
      <c r="G364" s="2">
        <v>0</v>
      </c>
      <c r="H364" s="2">
        <v>1</v>
      </c>
      <c r="I364" s="2">
        <v>0</v>
      </c>
      <c r="J364" s="2">
        <v>0</v>
      </c>
      <c r="K364" s="2">
        <v>0</v>
      </c>
      <c r="L364" s="2">
        <v>0</v>
      </c>
      <c r="M364" s="2">
        <v>1</v>
      </c>
      <c r="N364" s="2">
        <v>1</v>
      </c>
      <c r="O364" s="2">
        <v>0</v>
      </c>
      <c r="P364" s="2">
        <v>0</v>
      </c>
      <c r="Q364" s="2">
        <v>5</v>
      </c>
      <c r="R364" s="2">
        <v>3</v>
      </c>
      <c r="S364" s="2">
        <v>0</v>
      </c>
      <c r="T364" s="2">
        <v>1</v>
      </c>
      <c r="U364" s="2">
        <v>1</v>
      </c>
      <c r="V364" s="2">
        <v>0</v>
      </c>
      <c r="W364" s="2">
        <v>1</v>
      </c>
      <c r="X364" s="2">
        <v>1</v>
      </c>
      <c r="Y364" s="2">
        <v>5</v>
      </c>
      <c r="Z364" s="2">
        <v>1</v>
      </c>
      <c r="AA364" s="2">
        <v>0</v>
      </c>
      <c r="AB364" s="8">
        <f>SUM(C364:AA364)</f>
        <v>24</v>
      </c>
    </row>
    <row r="365" spans="1:28" x14ac:dyDescent="0.25">
      <c r="A365" s="12">
        <v>114</v>
      </c>
      <c r="B365" s="13" t="s">
        <v>189</v>
      </c>
      <c r="C365" s="13">
        <v>0</v>
      </c>
      <c r="D365" s="13">
        <v>0</v>
      </c>
      <c r="E365" s="13">
        <v>10</v>
      </c>
      <c r="F365" s="13">
        <v>20</v>
      </c>
      <c r="G365" s="13">
        <v>0</v>
      </c>
      <c r="H365" s="13">
        <v>1</v>
      </c>
      <c r="I365" s="13">
        <v>0</v>
      </c>
      <c r="J365" s="13">
        <v>0</v>
      </c>
      <c r="K365" s="13">
        <v>0</v>
      </c>
      <c r="L365" s="13">
        <v>0</v>
      </c>
      <c r="M365" s="13">
        <v>2</v>
      </c>
      <c r="N365" s="13">
        <v>5</v>
      </c>
      <c r="O365" s="13">
        <v>0</v>
      </c>
      <c r="P365" s="13">
        <v>0</v>
      </c>
      <c r="Q365" s="13">
        <v>20</v>
      </c>
      <c r="R365" s="13">
        <v>20</v>
      </c>
      <c r="S365" s="13">
        <v>0</v>
      </c>
      <c r="T365" s="13">
        <v>2</v>
      </c>
      <c r="U365" s="13">
        <v>5</v>
      </c>
      <c r="V365" s="13">
        <v>0</v>
      </c>
      <c r="W365" s="13">
        <v>10</v>
      </c>
      <c r="X365" s="13">
        <v>1</v>
      </c>
      <c r="Y365" s="13">
        <v>40</v>
      </c>
      <c r="Z365" s="13">
        <v>6</v>
      </c>
      <c r="AA365" s="13">
        <v>0</v>
      </c>
      <c r="AB365" s="45">
        <f>SUM(C365:AA365)</f>
        <v>142</v>
      </c>
    </row>
    <row r="368" spans="1:28" x14ac:dyDescent="0.25">
      <c r="A368" s="74" t="s">
        <v>192</v>
      </c>
      <c r="B368" s="74"/>
      <c r="C368" s="74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</row>
    <row r="371" spans="1:20" ht="60" x14ac:dyDescent="0.25">
      <c r="A371" s="60" t="s">
        <v>5</v>
      </c>
      <c r="B371" s="63" t="s">
        <v>6</v>
      </c>
      <c r="C371" s="63" t="s">
        <v>182</v>
      </c>
      <c r="D371" s="16" t="s">
        <v>9</v>
      </c>
      <c r="E371" s="16" t="s">
        <v>183</v>
      </c>
      <c r="F371" s="16" t="s">
        <v>11</v>
      </c>
      <c r="G371" s="16" t="s">
        <v>84</v>
      </c>
      <c r="H371" s="16" t="s">
        <v>193</v>
      </c>
      <c r="I371" s="16" t="s">
        <v>17</v>
      </c>
      <c r="J371" s="16" t="s">
        <v>185</v>
      </c>
      <c r="K371" s="16" t="s">
        <v>22</v>
      </c>
      <c r="L371" s="17" t="s">
        <v>24</v>
      </c>
    </row>
    <row r="372" spans="1:20" x14ac:dyDescent="0.25">
      <c r="A372" s="61"/>
      <c r="B372" s="64"/>
      <c r="C372" s="64"/>
      <c r="D372" s="19"/>
      <c r="E372" s="19"/>
      <c r="F372" s="19"/>
      <c r="G372" s="19"/>
      <c r="H372" s="19"/>
      <c r="I372" s="19"/>
      <c r="J372" s="19"/>
      <c r="K372" s="19"/>
      <c r="L372" s="20"/>
    </row>
    <row r="373" spans="1:20" x14ac:dyDescent="0.25">
      <c r="A373" s="61"/>
      <c r="B373" s="64"/>
      <c r="C373" s="64"/>
      <c r="D373" s="18" t="s">
        <v>10</v>
      </c>
      <c r="E373" s="18" t="s">
        <v>184</v>
      </c>
      <c r="F373" s="18" t="s">
        <v>12</v>
      </c>
      <c r="G373" s="18" t="s">
        <v>14</v>
      </c>
      <c r="H373" s="18" t="s">
        <v>16</v>
      </c>
      <c r="I373" s="18" t="s">
        <v>18</v>
      </c>
      <c r="J373" s="18" t="s">
        <v>18</v>
      </c>
      <c r="K373" s="18" t="s">
        <v>18</v>
      </c>
      <c r="L373" s="21" t="s">
        <v>18</v>
      </c>
    </row>
    <row r="374" spans="1:20" x14ac:dyDescent="0.25">
      <c r="A374" s="61"/>
      <c r="B374" s="64"/>
      <c r="C374" s="64"/>
      <c r="D374" s="19"/>
      <c r="E374" s="19"/>
      <c r="F374" s="19"/>
      <c r="G374" s="19"/>
      <c r="H374" s="19"/>
      <c r="I374" s="19"/>
      <c r="J374" s="19"/>
      <c r="K374" s="19"/>
      <c r="L374" s="20"/>
    </row>
    <row r="375" spans="1:20" ht="23.25" customHeight="1" x14ac:dyDescent="0.25">
      <c r="A375" s="62"/>
      <c r="B375" s="65"/>
      <c r="C375" s="65"/>
      <c r="D375" s="23"/>
      <c r="E375" s="23"/>
      <c r="F375" s="23"/>
      <c r="G375" s="23"/>
      <c r="H375" s="23"/>
      <c r="I375" s="22" t="s">
        <v>19</v>
      </c>
      <c r="J375" s="22" t="s">
        <v>186</v>
      </c>
      <c r="K375" s="22" t="s">
        <v>23</v>
      </c>
      <c r="L375" s="24" t="s">
        <v>25</v>
      </c>
    </row>
    <row r="376" spans="1:20" ht="30" x14ac:dyDescent="0.25">
      <c r="A376" s="14">
        <v>115</v>
      </c>
      <c r="B376" s="25" t="s">
        <v>194</v>
      </c>
      <c r="C376" s="25">
        <v>327552</v>
      </c>
      <c r="D376" s="25" t="s">
        <v>27</v>
      </c>
      <c r="E376" s="25" t="s">
        <v>188</v>
      </c>
      <c r="F376" s="25">
        <v>7</v>
      </c>
      <c r="G376" s="25">
        <v>7</v>
      </c>
      <c r="H376" s="25">
        <f>F376+G376</f>
        <v>14</v>
      </c>
      <c r="I376" s="26">
        <v>1040.9000000000001</v>
      </c>
      <c r="J376" s="26">
        <f>F376*I376</f>
        <v>7286.3000000000011</v>
      </c>
      <c r="K376" s="26">
        <f>G376*I376</f>
        <v>7286.3000000000011</v>
      </c>
      <c r="L376" s="27">
        <f>J376+K376</f>
        <v>14572.600000000002</v>
      </c>
    </row>
    <row r="377" spans="1:20" ht="45" x14ac:dyDescent="0.25">
      <c r="A377" s="15">
        <v>116</v>
      </c>
      <c r="B377" s="28" t="s">
        <v>195</v>
      </c>
      <c r="C377" s="28">
        <v>485141</v>
      </c>
      <c r="D377" s="28" t="s">
        <v>27</v>
      </c>
      <c r="E377" s="28" t="s">
        <v>188</v>
      </c>
      <c r="F377" s="28">
        <v>7</v>
      </c>
      <c r="G377" s="28">
        <v>2</v>
      </c>
      <c r="H377" s="42">
        <f>F377+G377</f>
        <v>9</v>
      </c>
      <c r="I377" s="43">
        <v>25006.67</v>
      </c>
      <c r="J377" s="43">
        <f>F377*I377</f>
        <v>175046.69</v>
      </c>
      <c r="K377" s="43">
        <f>G377*I377</f>
        <v>50013.34</v>
      </c>
      <c r="L377" s="44">
        <f>J377+K377</f>
        <v>225060.03</v>
      </c>
    </row>
    <row r="378" spans="1:20" ht="26.25" customHeight="1" x14ac:dyDescent="0.25">
      <c r="A378" s="66" t="s">
        <v>196</v>
      </c>
      <c r="B378" s="67"/>
      <c r="C378" s="67"/>
      <c r="D378" s="67"/>
      <c r="E378" s="67"/>
      <c r="F378" s="67"/>
      <c r="G378" s="67"/>
      <c r="H378" s="67"/>
      <c r="I378" s="68"/>
      <c r="J378" s="32">
        <f>SUM(J376:J377)</f>
        <v>182332.99</v>
      </c>
      <c r="K378" s="32">
        <f>SUM(K376:K377)</f>
        <v>57299.64</v>
      </c>
      <c r="L378" s="33">
        <f>SUM(L376:L377)</f>
        <v>239632.63</v>
      </c>
    </row>
    <row r="381" spans="1:20" x14ac:dyDescent="0.25">
      <c r="A381" s="73" t="s">
        <v>58</v>
      </c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  <c r="R381" s="73"/>
      <c r="S381" s="73"/>
      <c r="T381" s="73"/>
    </row>
    <row r="383" spans="1:20" x14ac:dyDescent="0.25">
      <c r="A383" s="73" t="s">
        <v>192</v>
      </c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  <c r="R383" s="73"/>
      <c r="S383" s="73"/>
      <c r="T383" s="73"/>
    </row>
    <row r="385" spans="1:28" ht="54" x14ac:dyDescent="0.25">
      <c r="A385" s="4" t="s">
        <v>5</v>
      </c>
      <c r="B385" s="5" t="s">
        <v>6</v>
      </c>
      <c r="C385" s="5" t="s">
        <v>59</v>
      </c>
      <c r="D385" s="5" t="s">
        <v>60</v>
      </c>
      <c r="E385" s="5" t="s">
        <v>61</v>
      </c>
      <c r="F385" s="5" t="s">
        <v>62</v>
      </c>
      <c r="G385" s="5" t="s">
        <v>63</v>
      </c>
      <c r="H385" s="5" t="s">
        <v>64</v>
      </c>
      <c r="I385" s="5" t="s">
        <v>65</v>
      </c>
      <c r="J385" s="5" t="s">
        <v>66</v>
      </c>
      <c r="K385" s="5" t="s">
        <v>67</v>
      </c>
      <c r="L385" s="5" t="s">
        <v>68</v>
      </c>
      <c r="M385" s="5" t="s">
        <v>69</v>
      </c>
      <c r="N385" s="5" t="s">
        <v>70</v>
      </c>
      <c r="O385" s="5" t="s">
        <v>71</v>
      </c>
      <c r="P385" s="5" t="s">
        <v>72</v>
      </c>
      <c r="Q385" s="5" t="s">
        <v>73</v>
      </c>
      <c r="R385" s="5" t="s">
        <v>74</v>
      </c>
      <c r="S385" s="5" t="s">
        <v>75</v>
      </c>
      <c r="T385" s="5" t="s">
        <v>76</v>
      </c>
      <c r="U385" s="5" t="s">
        <v>77</v>
      </c>
      <c r="V385" s="5" t="s">
        <v>78</v>
      </c>
      <c r="W385" s="5" t="s">
        <v>79</v>
      </c>
      <c r="X385" s="5" t="s">
        <v>80</v>
      </c>
      <c r="Y385" s="5" t="s">
        <v>81</v>
      </c>
      <c r="Z385" s="5" t="s">
        <v>82</v>
      </c>
      <c r="AA385" s="5" t="s">
        <v>83</v>
      </c>
      <c r="AB385" s="6" t="s">
        <v>84</v>
      </c>
    </row>
    <row r="386" spans="1:28" ht="27" x14ac:dyDescent="0.25">
      <c r="A386" s="7">
        <v>115</v>
      </c>
      <c r="B386" s="2" t="s">
        <v>194</v>
      </c>
      <c r="C386" s="2">
        <v>0</v>
      </c>
      <c r="D386" s="2">
        <v>0</v>
      </c>
      <c r="E386" s="2">
        <v>0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2</v>
      </c>
      <c r="R386" s="2">
        <v>0</v>
      </c>
      <c r="S386" s="2">
        <v>0</v>
      </c>
      <c r="T386" s="2">
        <v>0</v>
      </c>
      <c r="U386" s="2">
        <v>0</v>
      </c>
      <c r="V386" s="2">
        <v>0</v>
      </c>
      <c r="W386" s="2">
        <v>5</v>
      </c>
      <c r="X386" s="2">
        <v>0</v>
      </c>
      <c r="Y386" s="2">
        <v>0</v>
      </c>
      <c r="Z386" s="2">
        <v>0</v>
      </c>
      <c r="AA386" s="2">
        <v>0</v>
      </c>
      <c r="AB386" s="8">
        <f>SUM(C386:AA386)</f>
        <v>7</v>
      </c>
    </row>
    <row r="387" spans="1:28" ht="40.5" x14ac:dyDescent="0.25">
      <c r="A387" s="12">
        <v>116</v>
      </c>
      <c r="B387" s="13" t="s">
        <v>195</v>
      </c>
      <c r="C387" s="13">
        <v>0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2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45">
        <f>SUM(C387:AA387)</f>
        <v>2</v>
      </c>
    </row>
    <row r="390" spans="1:28" x14ac:dyDescent="0.25">
      <c r="A390" s="74" t="s">
        <v>197</v>
      </c>
      <c r="B390" s="74"/>
      <c r="C390" s="74"/>
      <c r="D390" s="74"/>
      <c r="E390" s="74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</row>
    <row r="393" spans="1:28" ht="60" x14ac:dyDescent="0.25">
      <c r="A393" s="60" t="s">
        <v>5</v>
      </c>
      <c r="B393" s="63" t="s">
        <v>6</v>
      </c>
      <c r="C393" s="63" t="s">
        <v>182</v>
      </c>
      <c r="D393" s="16" t="s">
        <v>9</v>
      </c>
      <c r="E393" s="16" t="s">
        <v>183</v>
      </c>
      <c r="F393" s="16" t="s">
        <v>11</v>
      </c>
      <c r="G393" s="16" t="s">
        <v>13</v>
      </c>
      <c r="H393" s="16" t="s">
        <v>193</v>
      </c>
      <c r="I393" s="16" t="s">
        <v>17</v>
      </c>
      <c r="J393" s="16" t="s">
        <v>185</v>
      </c>
      <c r="K393" s="16" t="s">
        <v>22</v>
      </c>
      <c r="L393" s="17" t="s">
        <v>24</v>
      </c>
    </row>
    <row r="394" spans="1:28" x14ac:dyDescent="0.25">
      <c r="A394" s="61"/>
      <c r="B394" s="64"/>
      <c r="C394" s="64"/>
      <c r="D394" s="19"/>
      <c r="E394" s="19"/>
      <c r="F394" s="19"/>
      <c r="G394" s="19"/>
      <c r="H394" s="19"/>
      <c r="I394" s="19"/>
      <c r="J394" s="19"/>
      <c r="K394" s="19"/>
      <c r="L394" s="20"/>
    </row>
    <row r="395" spans="1:28" x14ac:dyDescent="0.25">
      <c r="A395" s="61"/>
      <c r="B395" s="64"/>
      <c r="C395" s="64"/>
      <c r="D395" s="18" t="s">
        <v>10</v>
      </c>
      <c r="E395" s="18" t="s">
        <v>184</v>
      </c>
      <c r="F395" s="18" t="s">
        <v>12</v>
      </c>
      <c r="G395" s="18" t="s">
        <v>198</v>
      </c>
      <c r="H395" s="18" t="s">
        <v>16</v>
      </c>
      <c r="I395" s="18" t="s">
        <v>18</v>
      </c>
      <c r="J395" s="18" t="s">
        <v>18</v>
      </c>
      <c r="K395" s="18" t="s">
        <v>18</v>
      </c>
      <c r="L395" s="21" t="s">
        <v>18</v>
      </c>
    </row>
    <row r="396" spans="1:28" x14ac:dyDescent="0.25">
      <c r="A396" s="61"/>
      <c r="B396" s="64"/>
      <c r="C396" s="64"/>
      <c r="D396" s="19"/>
      <c r="E396" s="19"/>
      <c r="F396" s="19"/>
      <c r="G396" s="19"/>
      <c r="H396" s="19"/>
      <c r="I396" s="19"/>
      <c r="J396" s="19"/>
      <c r="K396" s="19"/>
      <c r="L396" s="20"/>
    </row>
    <row r="397" spans="1:28" ht="26.25" customHeight="1" x14ac:dyDescent="0.25">
      <c r="A397" s="62"/>
      <c r="B397" s="65"/>
      <c r="C397" s="65"/>
      <c r="D397" s="23"/>
      <c r="E397" s="23"/>
      <c r="F397" s="23"/>
      <c r="G397" s="23"/>
      <c r="H397" s="23"/>
      <c r="I397" s="22" t="s">
        <v>19</v>
      </c>
      <c r="J397" s="22" t="s">
        <v>186</v>
      </c>
      <c r="K397" s="22" t="s">
        <v>23</v>
      </c>
      <c r="L397" s="24" t="s">
        <v>25</v>
      </c>
    </row>
    <row r="398" spans="1:28" ht="30" x14ac:dyDescent="0.25">
      <c r="A398" s="14">
        <v>117</v>
      </c>
      <c r="B398" s="25" t="s">
        <v>199</v>
      </c>
      <c r="C398" s="25">
        <v>390871</v>
      </c>
      <c r="D398" s="25" t="s">
        <v>27</v>
      </c>
      <c r="E398" s="25" t="s">
        <v>188</v>
      </c>
      <c r="F398" s="25">
        <v>120</v>
      </c>
      <c r="G398" s="25">
        <v>5</v>
      </c>
      <c r="H398" s="25">
        <f>F398+G398</f>
        <v>125</v>
      </c>
      <c r="I398" s="26">
        <v>423.62</v>
      </c>
      <c r="J398" s="26">
        <f>F398*I398</f>
        <v>50834.400000000001</v>
      </c>
      <c r="K398" s="26">
        <f>G398*I398</f>
        <v>2118.1</v>
      </c>
      <c r="L398" s="27">
        <f>J398+K398</f>
        <v>52952.5</v>
      </c>
    </row>
    <row r="399" spans="1:28" ht="75" x14ac:dyDescent="0.25">
      <c r="A399" s="15">
        <v>118</v>
      </c>
      <c r="B399" s="28" t="s">
        <v>200</v>
      </c>
      <c r="C399" s="28">
        <v>602456</v>
      </c>
      <c r="D399" s="28" t="s">
        <v>27</v>
      </c>
      <c r="E399" s="28" t="s">
        <v>188</v>
      </c>
      <c r="F399" s="28">
        <v>4</v>
      </c>
      <c r="G399" s="28">
        <v>0</v>
      </c>
      <c r="H399" s="42">
        <f>F399+G399</f>
        <v>4</v>
      </c>
      <c r="I399" s="43">
        <v>100219.33</v>
      </c>
      <c r="J399" s="43">
        <f>F399*I399</f>
        <v>400877.32</v>
      </c>
      <c r="K399" s="43">
        <f>G399*I399</f>
        <v>0</v>
      </c>
      <c r="L399" s="44">
        <f>J399+K399</f>
        <v>400877.32</v>
      </c>
    </row>
    <row r="400" spans="1:28" ht="31.5" customHeight="1" x14ac:dyDescent="0.25">
      <c r="A400" s="66" t="s">
        <v>201</v>
      </c>
      <c r="B400" s="67"/>
      <c r="C400" s="67"/>
      <c r="D400" s="67"/>
      <c r="E400" s="67"/>
      <c r="F400" s="67"/>
      <c r="G400" s="67"/>
      <c r="H400" s="67"/>
      <c r="I400" s="68"/>
      <c r="J400" s="32">
        <f>SUM(J398:J399)</f>
        <v>451711.72000000003</v>
      </c>
      <c r="K400" s="32">
        <f>SUM(K398:K399)</f>
        <v>2118.1</v>
      </c>
      <c r="L400" s="33">
        <f>SUM(L398:L399)</f>
        <v>453829.82</v>
      </c>
    </row>
    <row r="403" spans="1:28" x14ac:dyDescent="0.25">
      <c r="A403" s="73" t="s">
        <v>58</v>
      </c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  <c r="R403" s="73"/>
      <c r="S403" s="73"/>
      <c r="T403" s="73"/>
    </row>
    <row r="405" spans="1:28" x14ac:dyDescent="0.25">
      <c r="A405" s="73" t="s">
        <v>202</v>
      </c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  <c r="R405" s="73"/>
      <c r="S405" s="73"/>
      <c r="T405" s="73"/>
    </row>
    <row r="407" spans="1:28" ht="54" x14ac:dyDescent="0.25">
      <c r="A407" s="4" t="s">
        <v>5</v>
      </c>
      <c r="B407" s="5" t="s">
        <v>6</v>
      </c>
      <c r="C407" s="5" t="s">
        <v>59</v>
      </c>
      <c r="D407" s="5" t="s">
        <v>60</v>
      </c>
      <c r="E407" s="5" t="s">
        <v>61</v>
      </c>
      <c r="F407" s="5" t="s">
        <v>62</v>
      </c>
      <c r="G407" s="5" t="s">
        <v>63</v>
      </c>
      <c r="H407" s="5" t="s">
        <v>64</v>
      </c>
      <c r="I407" s="5" t="s">
        <v>65</v>
      </c>
      <c r="J407" s="5" t="s">
        <v>66</v>
      </c>
      <c r="K407" s="5" t="s">
        <v>67</v>
      </c>
      <c r="L407" s="5" t="s">
        <v>68</v>
      </c>
      <c r="M407" s="5" t="s">
        <v>69</v>
      </c>
      <c r="N407" s="5" t="s">
        <v>70</v>
      </c>
      <c r="O407" s="5" t="s">
        <v>71</v>
      </c>
      <c r="P407" s="5" t="s">
        <v>72</v>
      </c>
      <c r="Q407" s="5" t="s">
        <v>73</v>
      </c>
      <c r="R407" s="5" t="s">
        <v>74</v>
      </c>
      <c r="S407" s="5" t="s">
        <v>75</v>
      </c>
      <c r="T407" s="5" t="s">
        <v>76</v>
      </c>
      <c r="U407" s="5" t="s">
        <v>77</v>
      </c>
      <c r="V407" s="5" t="s">
        <v>78</v>
      </c>
      <c r="W407" s="5" t="s">
        <v>79</v>
      </c>
      <c r="X407" s="5" t="s">
        <v>80</v>
      </c>
      <c r="Y407" s="5" t="s">
        <v>81</v>
      </c>
      <c r="Z407" s="5" t="s">
        <v>82</v>
      </c>
      <c r="AA407" s="5" t="s">
        <v>83</v>
      </c>
      <c r="AB407" s="6" t="s">
        <v>84</v>
      </c>
    </row>
    <row r="408" spans="1:28" ht="27" x14ac:dyDescent="0.25">
      <c r="A408" s="7">
        <v>117</v>
      </c>
      <c r="B408" s="2" t="s">
        <v>199</v>
      </c>
      <c r="C408" s="2">
        <v>0</v>
      </c>
      <c r="D408" s="2">
        <v>0</v>
      </c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  <c r="S408" s="2">
        <v>0</v>
      </c>
      <c r="T408" s="2">
        <v>0</v>
      </c>
      <c r="U408" s="2">
        <v>0</v>
      </c>
      <c r="V408" s="2">
        <v>0</v>
      </c>
      <c r="W408" s="2">
        <v>5</v>
      </c>
      <c r="X408" s="2">
        <v>0</v>
      </c>
      <c r="Y408" s="2">
        <v>0</v>
      </c>
      <c r="Z408" s="2">
        <v>0</v>
      </c>
      <c r="AA408" s="2">
        <v>0</v>
      </c>
      <c r="AB408" s="8">
        <f>SUM(C408:AA408)</f>
        <v>5</v>
      </c>
    </row>
    <row r="409" spans="1:28" ht="54" x14ac:dyDescent="0.25">
      <c r="A409" s="12">
        <v>118</v>
      </c>
      <c r="B409" s="13" t="s">
        <v>200</v>
      </c>
      <c r="C409" s="13">
        <v>0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45">
        <f>SUM(C409:AA409)</f>
        <v>0</v>
      </c>
    </row>
    <row r="412" spans="1:28" x14ac:dyDescent="0.25">
      <c r="A412" s="74" t="s">
        <v>203</v>
      </c>
      <c r="B412" s="74"/>
      <c r="C412" s="74"/>
      <c r="D412" s="74"/>
      <c r="E412" s="74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</row>
    <row r="415" spans="1:28" ht="60" x14ac:dyDescent="0.25">
      <c r="A415" s="60" t="s">
        <v>5</v>
      </c>
      <c r="B415" s="63" t="s">
        <v>6</v>
      </c>
      <c r="C415" s="63" t="s">
        <v>182</v>
      </c>
      <c r="D415" s="16" t="s">
        <v>9</v>
      </c>
      <c r="E415" s="16" t="s">
        <v>183</v>
      </c>
      <c r="F415" s="16" t="s">
        <v>204</v>
      </c>
      <c r="G415" s="16" t="s">
        <v>13</v>
      </c>
      <c r="H415" s="16" t="s">
        <v>193</v>
      </c>
      <c r="I415" s="16" t="s">
        <v>17</v>
      </c>
      <c r="J415" s="16" t="s">
        <v>20</v>
      </c>
      <c r="K415" s="16" t="s">
        <v>22</v>
      </c>
      <c r="L415" s="17" t="s">
        <v>24</v>
      </c>
    </row>
    <row r="416" spans="1:28" x14ac:dyDescent="0.25">
      <c r="A416" s="61"/>
      <c r="B416" s="64"/>
      <c r="C416" s="64"/>
      <c r="D416" s="19"/>
      <c r="E416" s="19"/>
      <c r="F416" s="19"/>
      <c r="G416" s="19"/>
      <c r="H416" s="19"/>
      <c r="I416" s="19"/>
      <c r="J416" s="19"/>
      <c r="K416" s="19"/>
      <c r="L416" s="20"/>
    </row>
    <row r="417" spans="1:28" x14ac:dyDescent="0.25">
      <c r="A417" s="61"/>
      <c r="B417" s="64"/>
      <c r="C417" s="64"/>
      <c r="D417" s="18" t="s">
        <v>10</v>
      </c>
      <c r="E417" s="18" t="s">
        <v>184</v>
      </c>
      <c r="F417" s="18" t="s">
        <v>12</v>
      </c>
      <c r="G417" s="18" t="s">
        <v>14</v>
      </c>
      <c r="H417" s="18" t="s">
        <v>16</v>
      </c>
      <c r="I417" s="18" t="s">
        <v>18</v>
      </c>
      <c r="J417" s="18" t="s">
        <v>18</v>
      </c>
      <c r="K417" s="18" t="s">
        <v>18</v>
      </c>
      <c r="L417" s="21" t="s">
        <v>18</v>
      </c>
    </row>
    <row r="418" spans="1:28" x14ac:dyDescent="0.25">
      <c r="A418" s="61"/>
      <c r="B418" s="64"/>
      <c r="C418" s="64"/>
      <c r="D418" s="19"/>
      <c r="E418" s="19"/>
      <c r="F418" s="19"/>
      <c r="G418" s="19"/>
      <c r="H418" s="19"/>
      <c r="I418" s="19"/>
      <c r="J418" s="19"/>
      <c r="K418" s="19"/>
      <c r="L418" s="20"/>
    </row>
    <row r="419" spans="1:28" ht="25.5" customHeight="1" x14ac:dyDescent="0.25">
      <c r="A419" s="62"/>
      <c r="B419" s="65"/>
      <c r="C419" s="65"/>
      <c r="D419" s="23"/>
      <c r="E419" s="23"/>
      <c r="F419" s="23"/>
      <c r="G419" s="23"/>
      <c r="H419" s="23"/>
      <c r="I419" s="22" t="s">
        <v>19</v>
      </c>
      <c r="J419" s="22" t="s">
        <v>186</v>
      </c>
      <c r="K419" s="22" t="s">
        <v>23</v>
      </c>
      <c r="L419" s="24" t="s">
        <v>25</v>
      </c>
    </row>
    <row r="420" spans="1:28" ht="173.25" customHeight="1" x14ac:dyDescent="0.25">
      <c r="A420" s="14">
        <v>119</v>
      </c>
      <c r="B420" s="25" t="s">
        <v>205</v>
      </c>
      <c r="C420" s="25">
        <v>465505</v>
      </c>
      <c r="D420" s="25" t="s">
        <v>27</v>
      </c>
      <c r="E420" s="25" t="s">
        <v>188</v>
      </c>
      <c r="F420" s="25">
        <v>256</v>
      </c>
      <c r="G420" s="25">
        <v>110</v>
      </c>
      <c r="H420" s="25">
        <f>F420+G420</f>
        <v>366</v>
      </c>
      <c r="I420" s="26">
        <v>56.2</v>
      </c>
      <c r="J420" s="26">
        <f>F420*I420</f>
        <v>14387.2</v>
      </c>
      <c r="K420" s="26">
        <f>G420*I420</f>
        <v>6182</v>
      </c>
      <c r="L420" s="27">
        <f>J420+K420</f>
        <v>20569.2</v>
      </c>
    </row>
    <row r="421" spans="1:28" ht="177.75" customHeight="1" x14ac:dyDescent="0.25">
      <c r="A421" s="15">
        <v>120</v>
      </c>
      <c r="B421" s="28" t="s">
        <v>206</v>
      </c>
      <c r="C421" s="28">
        <v>2658</v>
      </c>
      <c r="D421" s="28" t="s">
        <v>27</v>
      </c>
      <c r="E421" s="28" t="s">
        <v>188</v>
      </c>
      <c r="F421" s="28">
        <v>2</v>
      </c>
      <c r="G421" s="28">
        <v>2</v>
      </c>
      <c r="H421" s="42">
        <f>F421+G421</f>
        <v>4</v>
      </c>
      <c r="I421" s="43">
        <v>4720.33</v>
      </c>
      <c r="J421" s="43">
        <f>F421*I421</f>
        <v>9440.66</v>
      </c>
      <c r="K421" s="43">
        <f>G421*I421</f>
        <v>9440.66</v>
      </c>
      <c r="L421" s="44">
        <f>J421+K421</f>
        <v>18881.32</v>
      </c>
    </row>
    <row r="422" spans="1:28" ht="33" customHeight="1" x14ac:dyDescent="0.25">
      <c r="A422" s="66" t="s">
        <v>207</v>
      </c>
      <c r="B422" s="67"/>
      <c r="C422" s="67"/>
      <c r="D422" s="67"/>
      <c r="E422" s="67"/>
      <c r="F422" s="67"/>
      <c r="G422" s="67"/>
      <c r="H422" s="67"/>
      <c r="I422" s="68"/>
      <c r="J422" s="32">
        <f>SUM(J420:J421)</f>
        <v>23827.86</v>
      </c>
      <c r="K422" s="32">
        <f>SUM(K420:K421)</f>
        <v>15622.66</v>
      </c>
      <c r="L422" s="33">
        <f>SUM(L420:L421)</f>
        <v>39450.520000000004</v>
      </c>
    </row>
    <row r="425" spans="1:28" x14ac:dyDescent="0.25">
      <c r="A425" s="73" t="s">
        <v>58</v>
      </c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  <c r="R425" s="73"/>
      <c r="S425" s="73"/>
      <c r="T425" s="73"/>
    </row>
    <row r="427" spans="1:28" x14ac:dyDescent="0.25">
      <c r="A427" s="73" t="s">
        <v>208</v>
      </c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  <c r="R427" s="73"/>
      <c r="S427" s="73"/>
      <c r="T427" s="73"/>
    </row>
    <row r="429" spans="1:28" ht="54" x14ac:dyDescent="0.25">
      <c r="A429" s="4" t="s">
        <v>5</v>
      </c>
      <c r="B429" s="5" t="s">
        <v>6</v>
      </c>
      <c r="C429" s="5" t="s">
        <v>59</v>
      </c>
      <c r="D429" s="5" t="s">
        <v>60</v>
      </c>
      <c r="E429" s="5" t="s">
        <v>61</v>
      </c>
      <c r="F429" s="5" t="s">
        <v>62</v>
      </c>
      <c r="G429" s="5" t="s">
        <v>63</v>
      </c>
      <c r="H429" s="5" t="s">
        <v>64</v>
      </c>
      <c r="I429" s="5" t="s">
        <v>65</v>
      </c>
      <c r="J429" s="5" t="s">
        <v>66</v>
      </c>
      <c r="K429" s="5" t="s">
        <v>67</v>
      </c>
      <c r="L429" s="5" t="s">
        <v>68</v>
      </c>
      <c r="M429" s="5" t="s">
        <v>69</v>
      </c>
      <c r="N429" s="5" t="s">
        <v>70</v>
      </c>
      <c r="O429" s="5" t="s">
        <v>71</v>
      </c>
      <c r="P429" s="5" t="s">
        <v>72</v>
      </c>
      <c r="Q429" s="5" t="s">
        <v>73</v>
      </c>
      <c r="R429" s="5" t="s">
        <v>74</v>
      </c>
      <c r="S429" s="5" t="s">
        <v>75</v>
      </c>
      <c r="T429" s="5" t="s">
        <v>76</v>
      </c>
      <c r="U429" s="5" t="s">
        <v>77</v>
      </c>
      <c r="V429" s="5" t="s">
        <v>78</v>
      </c>
      <c r="W429" s="5" t="s">
        <v>79</v>
      </c>
      <c r="X429" s="5" t="s">
        <v>80</v>
      </c>
      <c r="Y429" s="5" t="s">
        <v>81</v>
      </c>
      <c r="Z429" s="5" t="s">
        <v>82</v>
      </c>
      <c r="AA429" s="5" t="s">
        <v>83</v>
      </c>
      <c r="AB429" s="6" t="s">
        <v>84</v>
      </c>
    </row>
    <row r="430" spans="1:28" ht="27" x14ac:dyDescent="0.25">
      <c r="A430" s="7">
        <v>119</v>
      </c>
      <c r="B430" s="2" t="s">
        <v>209</v>
      </c>
      <c r="C430" s="2">
        <v>0</v>
      </c>
      <c r="D430" s="2">
        <v>0</v>
      </c>
      <c r="E430" s="2">
        <v>0</v>
      </c>
      <c r="F430" s="2">
        <v>0</v>
      </c>
      <c r="G430" s="2">
        <v>0</v>
      </c>
      <c r="H430" s="2">
        <v>0</v>
      </c>
      <c r="I430" s="2">
        <v>100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  <c r="Z430" s="2">
        <v>0</v>
      </c>
      <c r="AA430" s="2">
        <v>10</v>
      </c>
      <c r="AB430" s="8">
        <f>SUM(C430:AA430)</f>
        <v>110</v>
      </c>
    </row>
    <row r="431" spans="1:28" ht="121.5" x14ac:dyDescent="0.25">
      <c r="A431" s="12">
        <v>120</v>
      </c>
      <c r="B431" s="13" t="s">
        <v>206</v>
      </c>
      <c r="C431" s="13">
        <v>0</v>
      </c>
      <c r="D431" s="13">
        <v>0</v>
      </c>
      <c r="E431" s="13">
        <v>0</v>
      </c>
      <c r="F431" s="13">
        <v>0</v>
      </c>
      <c r="G431" s="13">
        <v>0</v>
      </c>
      <c r="H431" s="13">
        <v>2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45">
        <f>SUM(C431:AA431)</f>
        <v>2</v>
      </c>
    </row>
    <row r="434" spans="1:20" x14ac:dyDescent="0.25">
      <c r="A434" s="74" t="s">
        <v>210</v>
      </c>
      <c r="B434" s="74"/>
      <c r="C434" s="74"/>
      <c r="D434" s="74"/>
      <c r="E434" s="74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</row>
    <row r="437" spans="1:20" ht="60" x14ac:dyDescent="0.25">
      <c r="A437" s="60" t="s">
        <v>5</v>
      </c>
      <c r="B437" s="63" t="s">
        <v>6</v>
      </c>
      <c r="C437" s="63" t="s">
        <v>182</v>
      </c>
      <c r="D437" s="16" t="s">
        <v>9</v>
      </c>
      <c r="E437" s="16" t="s">
        <v>183</v>
      </c>
      <c r="F437" s="16" t="s">
        <v>11</v>
      </c>
      <c r="G437" s="16" t="s">
        <v>13</v>
      </c>
      <c r="H437" s="16" t="s">
        <v>193</v>
      </c>
      <c r="I437" s="16" t="s">
        <v>17</v>
      </c>
      <c r="J437" s="16" t="s">
        <v>20</v>
      </c>
      <c r="K437" s="16" t="s">
        <v>211</v>
      </c>
      <c r="L437" s="17" t="s">
        <v>24</v>
      </c>
    </row>
    <row r="438" spans="1:20" x14ac:dyDescent="0.25">
      <c r="A438" s="61"/>
      <c r="B438" s="64"/>
      <c r="C438" s="64"/>
      <c r="D438" s="19"/>
      <c r="E438" s="19"/>
      <c r="F438" s="19"/>
      <c r="G438" s="19"/>
      <c r="H438" s="19"/>
      <c r="I438" s="19"/>
      <c r="J438" s="19"/>
      <c r="K438" s="19"/>
      <c r="L438" s="20"/>
    </row>
    <row r="439" spans="1:20" x14ac:dyDescent="0.25">
      <c r="A439" s="61"/>
      <c r="B439" s="64"/>
      <c r="C439" s="64"/>
      <c r="D439" s="18" t="s">
        <v>10</v>
      </c>
      <c r="E439" s="18" t="s">
        <v>184</v>
      </c>
      <c r="F439" s="18" t="s">
        <v>12</v>
      </c>
      <c r="G439" s="18" t="s">
        <v>14</v>
      </c>
      <c r="H439" s="18" t="s">
        <v>16</v>
      </c>
      <c r="I439" s="18" t="s">
        <v>18</v>
      </c>
      <c r="J439" s="18" t="s">
        <v>18</v>
      </c>
      <c r="K439" s="18" t="s">
        <v>212</v>
      </c>
      <c r="L439" s="21" t="s">
        <v>18</v>
      </c>
    </row>
    <row r="440" spans="1:20" x14ac:dyDescent="0.25">
      <c r="A440" s="61"/>
      <c r="B440" s="64"/>
      <c r="C440" s="64"/>
      <c r="D440" s="19"/>
      <c r="E440" s="19"/>
      <c r="F440" s="19"/>
      <c r="G440" s="19"/>
      <c r="H440" s="19"/>
      <c r="I440" s="19"/>
      <c r="J440" s="19"/>
      <c r="K440" s="19"/>
      <c r="L440" s="20"/>
    </row>
    <row r="441" spans="1:20" x14ac:dyDescent="0.25">
      <c r="A441" s="61"/>
      <c r="B441" s="64"/>
      <c r="C441" s="64"/>
      <c r="D441" s="19"/>
      <c r="E441" s="19"/>
      <c r="F441" s="19"/>
      <c r="G441" s="19"/>
      <c r="H441" s="19"/>
      <c r="I441" s="18" t="s">
        <v>19</v>
      </c>
      <c r="J441" s="18" t="s">
        <v>186</v>
      </c>
      <c r="K441" s="18" t="s">
        <v>18</v>
      </c>
      <c r="L441" s="21" t="s">
        <v>25</v>
      </c>
    </row>
    <row r="442" spans="1:20" x14ac:dyDescent="0.25">
      <c r="A442" s="61"/>
      <c r="B442" s="64"/>
      <c r="C442" s="64"/>
      <c r="D442" s="19"/>
      <c r="E442" s="19"/>
      <c r="F442" s="19"/>
      <c r="G442" s="19"/>
      <c r="H442" s="19"/>
      <c r="I442" s="19"/>
      <c r="J442" s="19"/>
      <c r="K442" s="19"/>
      <c r="L442" s="20"/>
    </row>
    <row r="443" spans="1:20" ht="33.75" customHeight="1" x14ac:dyDescent="0.25">
      <c r="A443" s="62"/>
      <c r="B443" s="65"/>
      <c r="C443" s="65"/>
      <c r="D443" s="23"/>
      <c r="E443" s="23"/>
      <c r="F443" s="23"/>
      <c r="G443" s="23"/>
      <c r="H443" s="23"/>
      <c r="I443" s="23"/>
      <c r="J443" s="23"/>
      <c r="K443" s="22" t="s">
        <v>23</v>
      </c>
      <c r="L443" s="34"/>
    </row>
    <row r="444" spans="1:20" ht="30" x14ac:dyDescent="0.25">
      <c r="A444" s="14">
        <v>121</v>
      </c>
      <c r="B444" s="25" t="s">
        <v>213</v>
      </c>
      <c r="C444" s="25">
        <v>464053</v>
      </c>
      <c r="D444" s="25" t="s">
        <v>27</v>
      </c>
      <c r="E444" s="25" t="s">
        <v>188</v>
      </c>
      <c r="F444" s="25">
        <v>23</v>
      </c>
      <c r="G444" s="25">
        <v>0</v>
      </c>
      <c r="H444" s="25">
        <f>F444+G444</f>
        <v>23</v>
      </c>
      <c r="I444" s="26">
        <v>7961.75</v>
      </c>
      <c r="J444" s="26">
        <f>F444*I444</f>
        <v>183120.25</v>
      </c>
      <c r="K444" s="26">
        <f>G444*I444</f>
        <v>0</v>
      </c>
      <c r="L444" s="27">
        <f>J444+K444</f>
        <v>183120.25</v>
      </c>
    </row>
    <row r="445" spans="1:20" ht="30" x14ac:dyDescent="0.25">
      <c r="A445" s="15">
        <v>122</v>
      </c>
      <c r="B445" s="28" t="s">
        <v>214</v>
      </c>
      <c r="C445" s="28">
        <v>417652</v>
      </c>
      <c r="D445" s="28" t="s">
        <v>27</v>
      </c>
      <c r="E445" s="28" t="s">
        <v>188</v>
      </c>
      <c r="F445" s="28">
        <v>23</v>
      </c>
      <c r="G445" s="28">
        <v>0</v>
      </c>
      <c r="H445" s="42">
        <f t="shared" ref="H445:H451" si="30">F445+G445</f>
        <v>23</v>
      </c>
      <c r="I445" s="43">
        <v>697</v>
      </c>
      <c r="J445" s="43">
        <f t="shared" ref="J445:J451" si="31">F445*I445</f>
        <v>16031</v>
      </c>
      <c r="K445" s="43">
        <f t="shared" ref="K445:K451" si="32">G445*I445</f>
        <v>0</v>
      </c>
      <c r="L445" s="44">
        <f t="shared" ref="L445:L451" si="33">J445+K445</f>
        <v>16031</v>
      </c>
    </row>
    <row r="446" spans="1:20" ht="30" x14ac:dyDescent="0.25">
      <c r="A446" s="14">
        <v>123</v>
      </c>
      <c r="B446" s="25" t="s">
        <v>215</v>
      </c>
      <c r="C446" s="25">
        <v>251519</v>
      </c>
      <c r="D446" s="25" t="s">
        <v>27</v>
      </c>
      <c r="E446" s="25" t="s">
        <v>188</v>
      </c>
      <c r="F446" s="25">
        <v>1</v>
      </c>
      <c r="G446" s="25">
        <v>0</v>
      </c>
      <c r="H446" s="25">
        <f t="shared" si="30"/>
        <v>1</v>
      </c>
      <c r="I446" s="46">
        <v>49875.86</v>
      </c>
      <c r="J446" s="46">
        <f>F446*I446</f>
        <v>49875.86</v>
      </c>
      <c r="K446" s="26">
        <f t="shared" si="32"/>
        <v>0</v>
      </c>
      <c r="L446" s="27">
        <f t="shared" si="33"/>
        <v>49875.86</v>
      </c>
    </row>
    <row r="447" spans="1:20" ht="30" x14ac:dyDescent="0.25">
      <c r="A447" s="15">
        <v>124</v>
      </c>
      <c r="B447" s="28" t="s">
        <v>216</v>
      </c>
      <c r="C447" s="28">
        <v>251519</v>
      </c>
      <c r="D447" s="28" t="s">
        <v>27</v>
      </c>
      <c r="E447" s="28" t="s">
        <v>188</v>
      </c>
      <c r="F447" s="28">
        <v>1</v>
      </c>
      <c r="G447" s="28">
        <v>0</v>
      </c>
      <c r="H447" s="42">
        <f t="shared" si="30"/>
        <v>1</v>
      </c>
      <c r="I447" s="47">
        <v>46820.5</v>
      </c>
      <c r="J447" s="43">
        <f t="shared" si="31"/>
        <v>46820.5</v>
      </c>
      <c r="K447" s="43">
        <f t="shared" si="32"/>
        <v>0</v>
      </c>
      <c r="L447" s="44">
        <f t="shared" si="33"/>
        <v>46820.5</v>
      </c>
    </row>
    <row r="448" spans="1:20" ht="60" x14ac:dyDescent="0.25">
      <c r="A448" s="14">
        <v>125</v>
      </c>
      <c r="B448" s="25" t="s">
        <v>217</v>
      </c>
      <c r="C448" s="25">
        <v>20710</v>
      </c>
      <c r="D448" s="25" t="s">
        <v>27</v>
      </c>
      <c r="E448" s="25" t="s">
        <v>218</v>
      </c>
      <c r="F448" s="25">
        <v>1</v>
      </c>
      <c r="G448" s="25">
        <v>0</v>
      </c>
      <c r="H448" s="25">
        <f t="shared" si="30"/>
        <v>1</v>
      </c>
      <c r="I448" s="26">
        <v>11982.32</v>
      </c>
      <c r="J448" s="26">
        <f>F448*I448</f>
        <v>11982.32</v>
      </c>
      <c r="K448" s="26">
        <f t="shared" si="32"/>
        <v>0</v>
      </c>
      <c r="L448" s="27">
        <f t="shared" si="33"/>
        <v>11982.32</v>
      </c>
    </row>
    <row r="449" spans="1:28" ht="60" x14ac:dyDescent="0.25">
      <c r="A449" s="15">
        <v>126</v>
      </c>
      <c r="B449" s="28" t="s">
        <v>219</v>
      </c>
      <c r="C449" s="28">
        <v>20710</v>
      </c>
      <c r="D449" s="28" t="s">
        <v>27</v>
      </c>
      <c r="E449" s="28" t="s">
        <v>188</v>
      </c>
      <c r="F449" s="28">
        <v>1</v>
      </c>
      <c r="G449" s="28">
        <v>0</v>
      </c>
      <c r="H449" s="42">
        <f t="shared" si="30"/>
        <v>1</v>
      </c>
      <c r="I449" s="43">
        <v>6456.67</v>
      </c>
      <c r="J449" s="43">
        <f t="shared" si="31"/>
        <v>6456.67</v>
      </c>
      <c r="K449" s="43">
        <f t="shared" si="32"/>
        <v>0</v>
      </c>
      <c r="L449" s="44">
        <f t="shared" si="33"/>
        <v>6456.67</v>
      </c>
    </row>
    <row r="450" spans="1:28" ht="75" x14ac:dyDescent="0.25">
      <c r="A450" s="14">
        <v>127</v>
      </c>
      <c r="B450" s="25" t="s">
        <v>220</v>
      </c>
      <c r="C450" s="25">
        <v>417652</v>
      </c>
      <c r="D450" s="25" t="s">
        <v>27</v>
      </c>
      <c r="E450" s="25" t="s">
        <v>188</v>
      </c>
      <c r="F450" s="25">
        <v>1</v>
      </c>
      <c r="G450" s="25">
        <v>0</v>
      </c>
      <c r="H450" s="25">
        <f t="shared" si="30"/>
        <v>1</v>
      </c>
      <c r="I450" s="26">
        <v>14215</v>
      </c>
      <c r="J450" s="26">
        <f t="shared" si="31"/>
        <v>14215</v>
      </c>
      <c r="K450" s="26">
        <f t="shared" si="32"/>
        <v>0</v>
      </c>
      <c r="L450" s="27">
        <f t="shared" si="33"/>
        <v>14215</v>
      </c>
    </row>
    <row r="451" spans="1:28" ht="75" x14ac:dyDescent="0.25">
      <c r="A451" s="15">
        <v>128</v>
      </c>
      <c r="B451" s="28" t="s">
        <v>221</v>
      </c>
      <c r="C451" s="28">
        <v>417652</v>
      </c>
      <c r="D451" s="28" t="s">
        <v>27</v>
      </c>
      <c r="E451" s="28" t="s">
        <v>188</v>
      </c>
      <c r="F451" s="28">
        <v>1</v>
      </c>
      <c r="G451" s="28">
        <v>0</v>
      </c>
      <c r="H451" s="42">
        <f t="shared" si="30"/>
        <v>1</v>
      </c>
      <c r="I451" s="43">
        <v>7490.73</v>
      </c>
      <c r="J451" s="43">
        <f t="shared" si="31"/>
        <v>7490.73</v>
      </c>
      <c r="K451" s="43">
        <f t="shared" si="32"/>
        <v>0</v>
      </c>
      <c r="L451" s="44">
        <f t="shared" si="33"/>
        <v>7490.73</v>
      </c>
    </row>
    <row r="452" spans="1:28" ht="32.25" customHeight="1" x14ac:dyDescent="0.25">
      <c r="A452" s="66" t="s">
        <v>222</v>
      </c>
      <c r="B452" s="67"/>
      <c r="C452" s="67"/>
      <c r="D452" s="67"/>
      <c r="E452" s="67"/>
      <c r="F452" s="67"/>
      <c r="G452" s="67"/>
      <c r="H452" s="67"/>
      <c r="I452" s="68"/>
      <c r="J452" s="32">
        <f>SUM(J444:J451)</f>
        <v>335992.32999999996</v>
      </c>
      <c r="K452" s="32">
        <f>SUM(K444:K451)</f>
        <v>0</v>
      </c>
      <c r="L452" s="33">
        <f>SUM(L444:L451)</f>
        <v>335992.32999999996</v>
      </c>
    </row>
    <row r="455" spans="1:28" x14ac:dyDescent="0.25">
      <c r="A455" s="73" t="s">
        <v>58</v>
      </c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  <c r="R455" s="73"/>
      <c r="S455" s="73"/>
      <c r="T455" s="73"/>
    </row>
    <row r="457" spans="1:28" x14ac:dyDescent="0.25">
      <c r="A457" s="73" t="s">
        <v>223</v>
      </c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  <c r="R457" s="73"/>
      <c r="S457" s="73"/>
      <c r="T457" s="73"/>
    </row>
    <row r="459" spans="1:28" ht="54" x14ac:dyDescent="0.25">
      <c r="A459" s="4" t="s">
        <v>5</v>
      </c>
      <c r="B459" s="5" t="s">
        <v>6</v>
      </c>
      <c r="C459" s="5" t="s">
        <v>59</v>
      </c>
      <c r="D459" s="5" t="s">
        <v>60</v>
      </c>
      <c r="E459" s="5" t="s">
        <v>61</v>
      </c>
      <c r="F459" s="5" t="s">
        <v>62</v>
      </c>
      <c r="G459" s="5" t="s">
        <v>63</v>
      </c>
      <c r="H459" s="5" t="s">
        <v>64</v>
      </c>
      <c r="I459" s="5" t="s">
        <v>65</v>
      </c>
      <c r="J459" s="5" t="s">
        <v>66</v>
      </c>
      <c r="K459" s="5" t="s">
        <v>67</v>
      </c>
      <c r="L459" s="5" t="s">
        <v>68</v>
      </c>
      <c r="M459" s="5" t="s">
        <v>69</v>
      </c>
      <c r="N459" s="5" t="s">
        <v>70</v>
      </c>
      <c r="O459" s="5" t="s">
        <v>71</v>
      </c>
      <c r="P459" s="5" t="s">
        <v>72</v>
      </c>
      <c r="Q459" s="5" t="s">
        <v>73</v>
      </c>
      <c r="R459" s="5" t="s">
        <v>74</v>
      </c>
      <c r="S459" s="5" t="s">
        <v>75</v>
      </c>
      <c r="T459" s="5" t="s">
        <v>76</v>
      </c>
      <c r="U459" s="5" t="s">
        <v>77</v>
      </c>
      <c r="V459" s="5" t="s">
        <v>78</v>
      </c>
      <c r="W459" s="5" t="s">
        <v>79</v>
      </c>
      <c r="X459" s="5" t="s">
        <v>80</v>
      </c>
      <c r="Y459" s="5" t="s">
        <v>81</v>
      </c>
      <c r="Z459" s="5" t="s">
        <v>82</v>
      </c>
      <c r="AA459" s="5" t="s">
        <v>83</v>
      </c>
      <c r="AB459" s="6" t="s">
        <v>84</v>
      </c>
    </row>
    <row r="460" spans="1:28" ht="27" x14ac:dyDescent="0.25">
      <c r="A460" s="7">
        <v>121</v>
      </c>
      <c r="B460" s="2" t="s">
        <v>213</v>
      </c>
      <c r="C460" s="2">
        <v>0</v>
      </c>
      <c r="D460" s="2">
        <v>0</v>
      </c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v>0</v>
      </c>
      <c r="V460" s="2">
        <v>0</v>
      </c>
      <c r="W460" s="2">
        <v>0</v>
      </c>
      <c r="X460" s="2">
        <v>0</v>
      </c>
      <c r="Y460" s="2">
        <v>0</v>
      </c>
      <c r="Z460" s="2">
        <v>0</v>
      </c>
      <c r="AA460" s="2">
        <v>0</v>
      </c>
      <c r="AB460" s="8">
        <f>SUM(C460:AA460)</f>
        <v>0</v>
      </c>
    </row>
    <row r="461" spans="1:28" ht="27" x14ac:dyDescent="0.25">
      <c r="A461" s="9">
        <v>122</v>
      </c>
      <c r="B461" s="3" t="s">
        <v>214</v>
      </c>
      <c r="C461" s="3">
        <v>0</v>
      </c>
      <c r="D461" s="3">
        <v>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  <c r="O461" s="3">
        <v>0</v>
      </c>
      <c r="P461" s="3">
        <v>0</v>
      </c>
      <c r="Q461" s="3">
        <v>0</v>
      </c>
      <c r="R461" s="3">
        <v>0</v>
      </c>
      <c r="S461" s="3">
        <v>0</v>
      </c>
      <c r="T461" s="3">
        <v>0</v>
      </c>
      <c r="U461" s="3">
        <v>0</v>
      </c>
      <c r="V461" s="3">
        <v>0</v>
      </c>
      <c r="W461" s="3">
        <v>0</v>
      </c>
      <c r="X461" s="3">
        <v>0</v>
      </c>
      <c r="Y461" s="3">
        <v>0</v>
      </c>
      <c r="Z461" s="3">
        <v>0</v>
      </c>
      <c r="AA461" s="3">
        <v>0</v>
      </c>
      <c r="AB461" s="45">
        <f t="shared" ref="AB461:AB467" si="34">SUM(C461:AA461)</f>
        <v>0</v>
      </c>
    </row>
    <row r="462" spans="1:28" ht="27" x14ac:dyDescent="0.25">
      <c r="A462" s="7">
        <v>123</v>
      </c>
      <c r="B462" s="2" t="s">
        <v>215</v>
      </c>
      <c r="C462" s="2">
        <v>0</v>
      </c>
      <c r="D462" s="2">
        <v>0</v>
      </c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v>0</v>
      </c>
      <c r="V462" s="2">
        <v>0</v>
      </c>
      <c r="W462" s="2">
        <v>0</v>
      </c>
      <c r="X462" s="2">
        <v>0</v>
      </c>
      <c r="Y462" s="2">
        <v>0</v>
      </c>
      <c r="Z462" s="2">
        <v>0</v>
      </c>
      <c r="AA462" s="2">
        <v>0</v>
      </c>
      <c r="AB462" s="8">
        <f t="shared" si="34"/>
        <v>0</v>
      </c>
    </row>
    <row r="463" spans="1:28" ht="27" x14ac:dyDescent="0.25">
      <c r="A463" s="9">
        <v>124</v>
      </c>
      <c r="B463" s="3" t="s">
        <v>216</v>
      </c>
      <c r="C463" s="3">
        <v>0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  <c r="P463" s="3">
        <v>0</v>
      </c>
      <c r="Q463" s="3">
        <v>0</v>
      </c>
      <c r="R463" s="3">
        <v>0</v>
      </c>
      <c r="S463" s="3">
        <v>0</v>
      </c>
      <c r="T463" s="3">
        <v>0</v>
      </c>
      <c r="U463" s="3">
        <v>0</v>
      </c>
      <c r="V463" s="3">
        <v>0</v>
      </c>
      <c r="W463" s="3">
        <v>0</v>
      </c>
      <c r="X463" s="3">
        <v>0</v>
      </c>
      <c r="Y463" s="3">
        <v>0</v>
      </c>
      <c r="Z463" s="3">
        <v>0</v>
      </c>
      <c r="AA463" s="3">
        <v>0</v>
      </c>
      <c r="AB463" s="45">
        <f t="shared" si="34"/>
        <v>0</v>
      </c>
    </row>
    <row r="464" spans="1:28" ht="54" x14ac:dyDescent="0.25">
      <c r="A464" s="7">
        <v>125</v>
      </c>
      <c r="B464" s="2" t="s">
        <v>224</v>
      </c>
      <c r="C464" s="2">
        <v>0</v>
      </c>
      <c r="D464" s="2">
        <v>0</v>
      </c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0</v>
      </c>
      <c r="S464" s="2">
        <v>0</v>
      </c>
      <c r="T464" s="2">
        <v>0</v>
      </c>
      <c r="U464" s="2">
        <v>0</v>
      </c>
      <c r="V464" s="2">
        <v>0</v>
      </c>
      <c r="W464" s="2">
        <v>0</v>
      </c>
      <c r="X464" s="2">
        <v>0</v>
      </c>
      <c r="Y464" s="2">
        <v>0</v>
      </c>
      <c r="Z464" s="2">
        <v>0</v>
      </c>
      <c r="AA464" s="2">
        <v>0</v>
      </c>
      <c r="AB464" s="8">
        <f t="shared" si="34"/>
        <v>0</v>
      </c>
    </row>
    <row r="465" spans="1:28" ht="54" x14ac:dyDescent="0.25">
      <c r="A465" s="9">
        <v>126</v>
      </c>
      <c r="B465" s="3" t="s">
        <v>225</v>
      </c>
      <c r="C465" s="3">
        <v>0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  <c r="P465" s="3">
        <v>0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3">
        <v>0</v>
      </c>
      <c r="AB465" s="45">
        <f t="shared" si="34"/>
        <v>0</v>
      </c>
    </row>
    <row r="466" spans="1:28" ht="54" x14ac:dyDescent="0.25">
      <c r="A466" s="7">
        <v>127</v>
      </c>
      <c r="B466" s="2" t="s">
        <v>220</v>
      </c>
      <c r="C466" s="2">
        <v>0</v>
      </c>
      <c r="D466" s="2">
        <v>0</v>
      </c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0</v>
      </c>
      <c r="S466" s="2">
        <v>0</v>
      </c>
      <c r="T466" s="2">
        <v>0</v>
      </c>
      <c r="U466" s="2">
        <v>0</v>
      </c>
      <c r="V466" s="2">
        <v>0</v>
      </c>
      <c r="W466" s="2">
        <v>0</v>
      </c>
      <c r="X466" s="2">
        <v>0</v>
      </c>
      <c r="Y466" s="2">
        <v>0</v>
      </c>
      <c r="Z466" s="2">
        <v>0</v>
      </c>
      <c r="AA466" s="2">
        <v>0</v>
      </c>
      <c r="AB466" s="8">
        <f t="shared" si="34"/>
        <v>0</v>
      </c>
    </row>
    <row r="467" spans="1:28" ht="54" x14ac:dyDescent="0.25">
      <c r="A467" s="12">
        <v>128</v>
      </c>
      <c r="B467" s="13" t="s">
        <v>221</v>
      </c>
      <c r="C467" s="13">
        <v>0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45">
        <f t="shared" si="34"/>
        <v>0</v>
      </c>
    </row>
    <row r="470" spans="1:28" x14ac:dyDescent="0.25">
      <c r="A470" s="74" t="s">
        <v>226</v>
      </c>
      <c r="B470" s="74"/>
      <c r="C470" s="74"/>
      <c r="D470" s="74"/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</row>
    <row r="473" spans="1:28" ht="60" x14ac:dyDescent="0.25">
      <c r="A473" s="60" t="s">
        <v>5</v>
      </c>
      <c r="B473" s="63" t="s">
        <v>6</v>
      </c>
      <c r="C473" s="63" t="s">
        <v>182</v>
      </c>
      <c r="D473" s="16" t="s">
        <v>9</v>
      </c>
      <c r="E473" s="16" t="s">
        <v>11</v>
      </c>
      <c r="F473" s="16" t="s">
        <v>13</v>
      </c>
      <c r="G473" s="16" t="s">
        <v>193</v>
      </c>
      <c r="H473" s="16" t="s">
        <v>17</v>
      </c>
      <c r="I473" s="16" t="s">
        <v>20</v>
      </c>
      <c r="J473" s="16" t="s">
        <v>22</v>
      </c>
      <c r="K473" s="17" t="s">
        <v>24</v>
      </c>
    </row>
    <row r="474" spans="1:28" x14ac:dyDescent="0.25">
      <c r="A474" s="61"/>
      <c r="B474" s="64"/>
      <c r="C474" s="64"/>
      <c r="D474" s="19"/>
      <c r="E474" s="19"/>
      <c r="F474" s="19"/>
      <c r="G474" s="19"/>
      <c r="H474" s="19"/>
      <c r="I474" s="19"/>
      <c r="J474" s="19"/>
      <c r="K474" s="20"/>
    </row>
    <row r="475" spans="1:28" x14ac:dyDescent="0.25">
      <c r="A475" s="61"/>
      <c r="B475" s="64"/>
      <c r="C475" s="64"/>
      <c r="D475" s="18" t="s">
        <v>10</v>
      </c>
      <c r="E475" s="18" t="s">
        <v>12</v>
      </c>
      <c r="F475" s="18" t="s">
        <v>14</v>
      </c>
      <c r="G475" s="18" t="s">
        <v>16</v>
      </c>
      <c r="H475" s="18" t="s">
        <v>18</v>
      </c>
      <c r="I475" s="18" t="s">
        <v>18</v>
      </c>
      <c r="J475" s="18" t="s">
        <v>18</v>
      </c>
      <c r="K475" s="21" t="s">
        <v>18</v>
      </c>
    </row>
    <row r="476" spans="1:28" x14ac:dyDescent="0.25">
      <c r="A476" s="61"/>
      <c r="B476" s="64"/>
      <c r="C476" s="64"/>
      <c r="D476" s="19"/>
      <c r="E476" s="19"/>
      <c r="F476" s="19"/>
      <c r="G476" s="19"/>
      <c r="H476" s="19"/>
      <c r="I476" s="19"/>
      <c r="J476" s="19"/>
      <c r="K476" s="20"/>
    </row>
    <row r="477" spans="1:28" x14ac:dyDescent="0.25">
      <c r="A477" s="61"/>
      <c r="B477" s="64"/>
      <c r="C477" s="64"/>
      <c r="D477" s="19"/>
      <c r="E477" s="19"/>
      <c r="F477" s="19"/>
      <c r="G477" s="19"/>
      <c r="H477" s="18" t="s">
        <v>19</v>
      </c>
      <c r="I477" s="18" t="s">
        <v>21</v>
      </c>
      <c r="J477" s="18" t="s">
        <v>23</v>
      </c>
      <c r="K477" s="21" t="s">
        <v>25</v>
      </c>
    </row>
    <row r="478" spans="1:28" x14ac:dyDescent="0.25">
      <c r="A478" s="61"/>
      <c r="B478" s="64"/>
      <c r="C478" s="64"/>
      <c r="D478" s="19"/>
      <c r="E478" s="19"/>
      <c r="F478" s="19"/>
      <c r="G478" s="19"/>
      <c r="H478" s="19"/>
      <c r="I478" s="19"/>
      <c r="J478" s="19"/>
      <c r="K478" s="20"/>
    </row>
    <row r="479" spans="1:28" x14ac:dyDescent="0.25">
      <c r="A479" s="62"/>
      <c r="B479" s="65"/>
      <c r="C479" s="65"/>
      <c r="D479" s="23"/>
      <c r="E479" s="23"/>
      <c r="F479" s="23"/>
      <c r="G479" s="23"/>
      <c r="H479" s="23"/>
      <c r="I479" s="23"/>
      <c r="J479" s="22"/>
      <c r="K479" s="34"/>
    </row>
    <row r="480" spans="1:28" ht="45" x14ac:dyDescent="0.25">
      <c r="A480" s="14">
        <v>129</v>
      </c>
      <c r="B480" s="25" t="s">
        <v>227</v>
      </c>
      <c r="C480" s="25">
        <v>487702</v>
      </c>
      <c r="D480" s="25" t="s">
        <v>27</v>
      </c>
      <c r="E480" s="25">
        <v>2</v>
      </c>
      <c r="F480" s="50">
        <v>35</v>
      </c>
      <c r="G480" s="50">
        <f>E480+F480</f>
        <v>37</v>
      </c>
      <c r="H480" s="49">
        <v>274.57</v>
      </c>
      <c r="I480" s="49">
        <f>E480*H480</f>
        <v>549.14</v>
      </c>
      <c r="J480" s="49">
        <f>F480*H480</f>
        <v>9609.9499999999989</v>
      </c>
      <c r="K480" s="51">
        <f>I480+J480</f>
        <v>10159.089999999998</v>
      </c>
    </row>
    <row r="481" spans="1:20" ht="45" x14ac:dyDescent="0.25">
      <c r="A481" s="15">
        <v>130</v>
      </c>
      <c r="B481" s="28" t="s">
        <v>228</v>
      </c>
      <c r="C481" s="28">
        <v>600418</v>
      </c>
      <c r="D481" s="28" t="s">
        <v>27</v>
      </c>
      <c r="E481" s="28">
        <v>2</v>
      </c>
      <c r="F481" s="42">
        <v>31</v>
      </c>
      <c r="G481" s="42">
        <f t="shared" ref="G481:G492" si="35">E481+F481</f>
        <v>33</v>
      </c>
      <c r="H481" s="43">
        <v>448.28</v>
      </c>
      <c r="I481" s="43">
        <f t="shared" ref="I481:I492" si="36">E481*H481</f>
        <v>896.56</v>
      </c>
      <c r="J481" s="43">
        <f t="shared" ref="J481:J492" si="37">F481*H481</f>
        <v>13896.679999999998</v>
      </c>
      <c r="K481" s="44">
        <f t="shared" ref="K481:K492" si="38">I481+J481</f>
        <v>14793.239999999998</v>
      </c>
    </row>
    <row r="482" spans="1:20" ht="45" x14ac:dyDescent="0.25">
      <c r="A482" s="14">
        <v>131</v>
      </c>
      <c r="B482" s="25" t="s">
        <v>229</v>
      </c>
      <c r="C482" s="25">
        <v>600225</v>
      </c>
      <c r="D482" s="25" t="s">
        <v>27</v>
      </c>
      <c r="E482" s="25">
        <v>2</v>
      </c>
      <c r="F482" s="50">
        <v>30</v>
      </c>
      <c r="G482" s="50">
        <f t="shared" si="35"/>
        <v>32</v>
      </c>
      <c r="H482" s="49">
        <v>1059.55</v>
      </c>
      <c r="I482" s="49">
        <f t="shared" si="36"/>
        <v>2119.1</v>
      </c>
      <c r="J482" s="49">
        <f t="shared" si="37"/>
        <v>31786.5</v>
      </c>
      <c r="K482" s="51">
        <f t="shared" si="38"/>
        <v>33905.599999999999</v>
      </c>
    </row>
    <row r="483" spans="1:20" ht="45" x14ac:dyDescent="0.25">
      <c r="A483" s="15">
        <v>132</v>
      </c>
      <c r="B483" s="28" t="s">
        <v>230</v>
      </c>
      <c r="C483" s="28">
        <v>470912</v>
      </c>
      <c r="D483" s="28" t="s">
        <v>27</v>
      </c>
      <c r="E483" s="28">
        <v>4</v>
      </c>
      <c r="F483" s="28">
        <v>37</v>
      </c>
      <c r="G483" s="42">
        <f t="shared" si="35"/>
        <v>41</v>
      </c>
      <c r="H483" s="43">
        <v>3186.66</v>
      </c>
      <c r="I483" s="43">
        <f t="shared" si="36"/>
        <v>12746.64</v>
      </c>
      <c r="J483" s="43">
        <f t="shared" si="37"/>
        <v>117906.42</v>
      </c>
      <c r="K483" s="44">
        <f t="shared" si="38"/>
        <v>130653.06</v>
      </c>
    </row>
    <row r="484" spans="1:20" ht="30" x14ac:dyDescent="0.25">
      <c r="A484" s="14">
        <v>133</v>
      </c>
      <c r="B484" s="25" t="s">
        <v>231</v>
      </c>
      <c r="C484" s="25">
        <v>298587</v>
      </c>
      <c r="D484" s="25" t="s">
        <v>27</v>
      </c>
      <c r="E484" s="25">
        <v>4</v>
      </c>
      <c r="F484" s="25">
        <v>27</v>
      </c>
      <c r="G484" s="25">
        <f t="shared" si="35"/>
        <v>31</v>
      </c>
      <c r="H484" s="26">
        <v>4334.01</v>
      </c>
      <c r="I484" s="26">
        <f t="shared" si="36"/>
        <v>17336.04</v>
      </c>
      <c r="J484" s="26">
        <f t="shared" si="37"/>
        <v>117018.27</v>
      </c>
      <c r="K484" s="27">
        <f t="shared" si="38"/>
        <v>134354.31</v>
      </c>
    </row>
    <row r="485" spans="1:20" ht="30" x14ac:dyDescent="0.25">
      <c r="A485" s="15">
        <v>134</v>
      </c>
      <c r="B485" s="28" t="s">
        <v>232</v>
      </c>
      <c r="C485" s="28">
        <v>474910</v>
      </c>
      <c r="D485" s="28" t="s">
        <v>27</v>
      </c>
      <c r="E485" s="28">
        <v>1</v>
      </c>
      <c r="F485" s="28">
        <v>15</v>
      </c>
      <c r="G485" s="42">
        <f t="shared" si="35"/>
        <v>16</v>
      </c>
      <c r="H485" s="43">
        <v>371.87</v>
      </c>
      <c r="I485" s="43">
        <f t="shared" si="36"/>
        <v>371.87</v>
      </c>
      <c r="J485" s="43">
        <f t="shared" si="37"/>
        <v>5578.05</v>
      </c>
      <c r="K485" s="44">
        <f t="shared" si="38"/>
        <v>5949.92</v>
      </c>
    </row>
    <row r="486" spans="1:20" ht="60" x14ac:dyDescent="0.25">
      <c r="A486" s="14">
        <v>135</v>
      </c>
      <c r="B486" s="25" t="s">
        <v>233</v>
      </c>
      <c r="C486" s="25">
        <v>600068</v>
      </c>
      <c r="D486" s="25" t="s">
        <v>27</v>
      </c>
      <c r="E486" s="25">
        <v>2</v>
      </c>
      <c r="F486" s="50">
        <v>44</v>
      </c>
      <c r="G486" s="50">
        <f t="shared" si="35"/>
        <v>46</v>
      </c>
      <c r="H486" s="49">
        <v>157.94999999999999</v>
      </c>
      <c r="I486" s="49">
        <f t="shared" si="36"/>
        <v>315.89999999999998</v>
      </c>
      <c r="J486" s="49">
        <f t="shared" si="37"/>
        <v>6949.7999999999993</v>
      </c>
      <c r="K486" s="51">
        <f t="shared" si="38"/>
        <v>7265.6999999999989</v>
      </c>
    </row>
    <row r="487" spans="1:20" ht="45" x14ac:dyDescent="0.25">
      <c r="A487" s="15">
        <v>136</v>
      </c>
      <c r="B487" s="28" t="s">
        <v>234</v>
      </c>
      <c r="C487" s="28">
        <v>602589</v>
      </c>
      <c r="D487" s="28" t="s">
        <v>27</v>
      </c>
      <c r="E487" s="28">
        <v>1</v>
      </c>
      <c r="F487" s="42">
        <v>41</v>
      </c>
      <c r="G487" s="42">
        <f t="shared" si="35"/>
        <v>42</v>
      </c>
      <c r="H487" s="43">
        <v>59.9</v>
      </c>
      <c r="I487" s="43">
        <f t="shared" si="36"/>
        <v>59.9</v>
      </c>
      <c r="J487" s="43">
        <f t="shared" si="37"/>
        <v>2455.9</v>
      </c>
      <c r="K487" s="44">
        <f t="shared" si="38"/>
        <v>2515.8000000000002</v>
      </c>
    </row>
    <row r="488" spans="1:20" ht="30" x14ac:dyDescent="0.25">
      <c r="A488" s="14">
        <v>137</v>
      </c>
      <c r="B488" s="25" t="s">
        <v>235</v>
      </c>
      <c r="C488" s="25">
        <v>611420</v>
      </c>
      <c r="D488" s="25" t="s">
        <v>27</v>
      </c>
      <c r="E488" s="25">
        <v>1</v>
      </c>
      <c r="F488" s="50">
        <v>23</v>
      </c>
      <c r="G488" s="50">
        <f t="shared" si="35"/>
        <v>24</v>
      </c>
      <c r="H488" s="49">
        <v>396.65</v>
      </c>
      <c r="I488" s="49">
        <f t="shared" si="36"/>
        <v>396.65</v>
      </c>
      <c r="J488" s="49">
        <f t="shared" si="37"/>
        <v>9122.9499999999989</v>
      </c>
      <c r="K488" s="51">
        <f t="shared" si="38"/>
        <v>9519.5999999999985</v>
      </c>
    </row>
    <row r="489" spans="1:20" ht="45" x14ac:dyDescent="0.25">
      <c r="A489" s="15">
        <v>138</v>
      </c>
      <c r="B489" s="28" t="s">
        <v>236</v>
      </c>
      <c r="C489" s="28">
        <v>467073</v>
      </c>
      <c r="D489" s="28" t="s">
        <v>27</v>
      </c>
      <c r="E489" s="28">
        <v>15</v>
      </c>
      <c r="F489" s="28">
        <v>60</v>
      </c>
      <c r="G489" s="42">
        <f t="shared" si="35"/>
        <v>75</v>
      </c>
      <c r="H489" s="43">
        <v>170.4</v>
      </c>
      <c r="I489" s="43">
        <f t="shared" si="36"/>
        <v>2556</v>
      </c>
      <c r="J489" s="43">
        <f t="shared" si="37"/>
        <v>10224</v>
      </c>
      <c r="K489" s="44">
        <f t="shared" si="38"/>
        <v>12780</v>
      </c>
    </row>
    <row r="490" spans="1:20" ht="45" x14ac:dyDescent="0.25">
      <c r="A490" s="14">
        <v>139</v>
      </c>
      <c r="B490" s="25" t="s">
        <v>237</v>
      </c>
      <c r="C490" s="25">
        <v>625770</v>
      </c>
      <c r="D490" s="25" t="s">
        <v>27</v>
      </c>
      <c r="E490" s="25">
        <v>2</v>
      </c>
      <c r="F490" s="50">
        <v>18</v>
      </c>
      <c r="G490" s="50">
        <f t="shared" si="35"/>
        <v>20</v>
      </c>
      <c r="H490" s="49">
        <v>129.54</v>
      </c>
      <c r="I490" s="49">
        <f t="shared" si="36"/>
        <v>259.08</v>
      </c>
      <c r="J490" s="49">
        <f t="shared" si="37"/>
        <v>2331.7199999999998</v>
      </c>
      <c r="K490" s="51">
        <f t="shared" si="38"/>
        <v>2590.7999999999997</v>
      </c>
    </row>
    <row r="491" spans="1:20" ht="45" x14ac:dyDescent="0.25">
      <c r="A491" s="15">
        <v>140</v>
      </c>
      <c r="B491" s="28" t="s">
        <v>238</v>
      </c>
      <c r="C491" s="28">
        <v>398913</v>
      </c>
      <c r="D491" s="28" t="s">
        <v>27</v>
      </c>
      <c r="E491" s="28">
        <v>4</v>
      </c>
      <c r="F491" s="28">
        <v>19</v>
      </c>
      <c r="G491" s="42">
        <f t="shared" si="35"/>
        <v>23</v>
      </c>
      <c r="H491" s="43">
        <v>428.75</v>
      </c>
      <c r="I491" s="43">
        <f t="shared" si="36"/>
        <v>1715</v>
      </c>
      <c r="J491" s="43">
        <f t="shared" si="37"/>
        <v>8146.25</v>
      </c>
      <c r="K491" s="44">
        <f t="shared" si="38"/>
        <v>9861.25</v>
      </c>
    </row>
    <row r="492" spans="1:20" ht="30" x14ac:dyDescent="0.25">
      <c r="A492" s="14">
        <v>141</v>
      </c>
      <c r="B492" s="25" t="s">
        <v>239</v>
      </c>
      <c r="C492" s="25">
        <v>604789</v>
      </c>
      <c r="D492" s="25" t="s">
        <v>27</v>
      </c>
      <c r="E492" s="25">
        <v>5</v>
      </c>
      <c r="F492" s="25">
        <v>0</v>
      </c>
      <c r="G492" s="25">
        <f t="shared" si="35"/>
        <v>5</v>
      </c>
      <c r="H492" s="46">
        <v>4798.3999999999996</v>
      </c>
      <c r="I492" s="26">
        <f t="shared" si="36"/>
        <v>23992</v>
      </c>
      <c r="J492" s="26">
        <f t="shared" si="37"/>
        <v>0</v>
      </c>
      <c r="K492" s="27">
        <f t="shared" si="38"/>
        <v>23992</v>
      </c>
    </row>
    <row r="493" spans="1:20" ht="30.75" customHeight="1" x14ac:dyDescent="0.25">
      <c r="A493" s="57" t="s">
        <v>240</v>
      </c>
      <c r="B493" s="58"/>
      <c r="C493" s="58"/>
      <c r="D493" s="58"/>
      <c r="E493" s="58"/>
      <c r="F493" s="58"/>
      <c r="G493" s="58"/>
      <c r="H493" s="59"/>
      <c r="I493" s="52">
        <f>SUM(I480:I492)</f>
        <v>63313.880000000005</v>
      </c>
      <c r="J493" s="52">
        <f>SUM(J480:J492)</f>
        <v>335026.49</v>
      </c>
      <c r="K493" s="53">
        <f>SUM(K480:K492)</f>
        <v>398340.36999999994</v>
      </c>
    </row>
    <row r="496" spans="1:20" x14ac:dyDescent="0.25">
      <c r="A496" s="73" t="s">
        <v>58</v>
      </c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  <c r="R496" s="73"/>
      <c r="S496" s="73"/>
      <c r="T496" s="73"/>
    </row>
    <row r="498" spans="1:28" x14ac:dyDescent="0.25">
      <c r="A498" s="73" t="s">
        <v>226</v>
      </c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  <c r="R498" s="73"/>
      <c r="S498" s="73"/>
      <c r="T498" s="73"/>
    </row>
    <row r="500" spans="1:28" ht="54" x14ac:dyDescent="0.25">
      <c r="A500" s="4" t="s">
        <v>5</v>
      </c>
      <c r="B500" s="5" t="s">
        <v>6</v>
      </c>
      <c r="C500" s="5" t="s">
        <v>59</v>
      </c>
      <c r="D500" s="5" t="s">
        <v>60</v>
      </c>
      <c r="E500" s="5" t="s">
        <v>61</v>
      </c>
      <c r="F500" s="5" t="s">
        <v>62</v>
      </c>
      <c r="G500" s="5" t="s">
        <v>63</v>
      </c>
      <c r="H500" s="5" t="s">
        <v>64</v>
      </c>
      <c r="I500" s="5" t="s">
        <v>65</v>
      </c>
      <c r="J500" s="5" t="s">
        <v>66</v>
      </c>
      <c r="K500" s="5" t="s">
        <v>67</v>
      </c>
      <c r="L500" s="5" t="s">
        <v>68</v>
      </c>
      <c r="M500" s="5" t="s">
        <v>69</v>
      </c>
      <c r="N500" s="5" t="s">
        <v>70</v>
      </c>
      <c r="O500" s="5" t="s">
        <v>71</v>
      </c>
      <c r="P500" s="5" t="s">
        <v>72</v>
      </c>
      <c r="Q500" s="5" t="s">
        <v>73</v>
      </c>
      <c r="R500" s="5" t="s">
        <v>74</v>
      </c>
      <c r="S500" s="5" t="s">
        <v>75</v>
      </c>
      <c r="T500" s="5" t="s">
        <v>76</v>
      </c>
      <c r="U500" s="5" t="s">
        <v>77</v>
      </c>
      <c r="V500" s="5" t="s">
        <v>78</v>
      </c>
      <c r="W500" s="5" t="s">
        <v>79</v>
      </c>
      <c r="X500" s="5" t="s">
        <v>80</v>
      </c>
      <c r="Y500" s="5" t="s">
        <v>81</v>
      </c>
      <c r="Z500" s="5" t="s">
        <v>82</v>
      </c>
      <c r="AA500" s="5" t="s">
        <v>83</v>
      </c>
      <c r="AB500" s="6" t="s">
        <v>84</v>
      </c>
    </row>
    <row r="501" spans="1:28" ht="40.5" x14ac:dyDescent="0.25">
      <c r="A501" s="7">
        <v>129</v>
      </c>
      <c r="B501" s="2" t="s">
        <v>227</v>
      </c>
      <c r="C501" s="2">
        <v>0</v>
      </c>
      <c r="D501" s="2">
        <v>0</v>
      </c>
      <c r="E501" s="2">
        <v>2</v>
      </c>
      <c r="F501" s="2">
        <v>1</v>
      </c>
      <c r="G501" s="2">
        <v>1</v>
      </c>
      <c r="H501" s="2">
        <v>2</v>
      </c>
      <c r="I501" s="2">
        <v>2</v>
      </c>
      <c r="J501" s="2">
        <v>3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97">
        <v>10</v>
      </c>
      <c r="R501" s="2">
        <v>2</v>
      </c>
      <c r="S501" s="2">
        <v>0</v>
      </c>
      <c r="T501" s="2">
        <v>5</v>
      </c>
      <c r="U501" s="2">
        <v>0</v>
      </c>
      <c r="V501" s="2">
        <v>1</v>
      </c>
      <c r="W501" s="2">
        <v>1</v>
      </c>
      <c r="X501" s="2">
        <v>0</v>
      </c>
      <c r="Y501" s="2">
        <v>0</v>
      </c>
      <c r="Z501" s="2">
        <v>4</v>
      </c>
      <c r="AA501" s="2">
        <v>1</v>
      </c>
      <c r="AB501" s="98">
        <f>SUM(C501:AA501)</f>
        <v>35</v>
      </c>
    </row>
    <row r="502" spans="1:28" ht="40.5" x14ac:dyDescent="0.25">
      <c r="A502" s="9">
        <v>130</v>
      </c>
      <c r="B502" s="3" t="s">
        <v>228</v>
      </c>
      <c r="C502" s="3">
        <v>0</v>
      </c>
      <c r="D502" s="3">
        <v>0</v>
      </c>
      <c r="E502" s="3">
        <v>2</v>
      </c>
      <c r="F502" s="3">
        <v>2</v>
      </c>
      <c r="G502" s="3">
        <v>1</v>
      </c>
      <c r="H502" s="3">
        <v>2</v>
      </c>
      <c r="I502" s="3">
        <v>2</v>
      </c>
      <c r="J502" s="3">
        <v>3</v>
      </c>
      <c r="K502" s="3">
        <v>0</v>
      </c>
      <c r="L502" s="3">
        <v>0</v>
      </c>
      <c r="M502" s="3">
        <v>0</v>
      </c>
      <c r="N502" s="3">
        <v>0</v>
      </c>
      <c r="O502" s="3">
        <v>0</v>
      </c>
      <c r="P502" s="3">
        <v>0</v>
      </c>
      <c r="Q502" s="101">
        <v>5</v>
      </c>
      <c r="R502" s="3">
        <v>2</v>
      </c>
      <c r="S502" s="3">
        <v>0</v>
      </c>
      <c r="T502" s="3">
        <v>3</v>
      </c>
      <c r="U502" s="3">
        <v>0</v>
      </c>
      <c r="V502" s="3">
        <v>1</v>
      </c>
      <c r="W502" s="3">
        <v>0</v>
      </c>
      <c r="X502" s="3">
        <v>0</v>
      </c>
      <c r="Y502" s="3">
        <v>0</v>
      </c>
      <c r="Z502" s="3">
        <v>7</v>
      </c>
      <c r="AA502" s="3">
        <v>1</v>
      </c>
      <c r="AB502" s="45">
        <f t="shared" ref="AB502:AB513" si="39">SUM(C502:AA502)</f>
        <v>31</v>
      </c>
    </row>
    <row r="503" spans="1:28" ht="40.5" x14ac:dyDescent="0.25">
      <c r="A503" s="7">
        <v>131</v>
      </c>
      <c r="B503" s="2" t="s">
        <v>229</v>
      </c>
      <c r="C503" s="2">
        <v>0</v>
      </c>
      <c r="D503" s="2">
        <v>0</v>
      </c>
      <c r="E503" s="2">
        <v>2</v>
      </c>
      <c r="F503" s="2">
        <v>1</v>
      </c>
      <c r="G503" s="2">
        <v>1</v>
      </c>
      <c r="H503" s="2">
        <v>2</v>
      </c>
      <c r="I503" s="2">
        <v>1</v>
      </c>
      <c r="J503" s="2">
        <v>15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97">
        <v>1</v>
      </c>
      <c r="R503" s="2">
        <v>2</v>
      </c>
      <c r="S503" s="2">
        <v>0</v>
      </c>
      <c r="T503" s="2">
        <v>2</v>
      </c>
      <c r="U503" s="2">
        <v>0</v>
      </c>
      <c r="V503" s="2">
        <v>1</v>
      </c>
      <c r="W503" s="2">
        <v>0</v>
      </c>
      <c r="X503" s="2">
        <v>1</v>
      </c>
      <c r="Y503" s="2">
        <v>0</v>
      </c>
      <c r="Z503" s="2">
        <v>1</v>
      </c>
      <c r="AA503" s="2">
        <v>0</v>
      </c>
      <c r="AB503" s="98">
        <f t="shared" si="39"/>
        <v>30</v>
      </c>
    </row>
    <row r="504" spans="1:28" ht="40.5" x14ac:dyDescent="0.25">
      <c r="A504" s="9">
        <v>132</v>
      </c>
      <c r="B504" s="3" t="s">
        <v>230</v>
      </c>
      <c r="C504" s="3">
        <v>0</v>
      </c>
      <c r="D504" s="3">
        <v>0</v>
      </c>
      <c r="E504" s="3">
        <v>2</v>
      </c>
      <c r="F504" s="3">
        <v>2</v>
      </c>
      <c r="G504" s="3">
        <v>1</v>
      </c>
      <c r="H504" s="3">
        <v>4</v>
      </c>
      <c r="I504" s="3">
        <v>3</v>
      </c>
      <c r="J504" s="3">
        <v>10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2</v>
      </c>
      <c r="S504" s="3">
        <v>0</v>
      </c>
      <c r="T504" s="3">
        <v>2</v>
      </c>
      <c r="U504" s="3">
        <v>0</v>
      </c>
      <c r="V504" s="3">
        <v>3</v>
      </c>
      <c r="W504" s="3">
        <v>1</v>
      </c>
      <c r="X504" s="3">
        <v>2</v>
      </c>
      <c r="Y504" s="3">
        <v>0</v>
      </c>
      <c r="Z504" s="3">
        <v>5</v>
      </c>
      <c r="AA504" s="3">
        <v>0</v>
      </c>
      <c r="AB504" s="45">
        <f t="shared" si="39"/>
        <v>37</v>
      </c>
    </row>
    <row r="505" spans="1:28" ht="27" x14ac:dyDescent="0.25">
      <c r="A505" s="7">
        <v>133</v>
      </c>
      <c r="B505" s="2" t="s">
        <v>231</v>
      </c>
      <c r="C505" s="2">
        <v>0</v>
      </c>
      <c r="D505" s="2">
        <v>0</v>
      </c>
      <c r="E505" s="2">
        <v>2</v>
      </c>
      <c r="F505" s="2">
        <v>0</v>
      </c>
      <c r="G505" s="2">
        <v>1</v>
      </c>
      <c r="H505" s="2">
        <v>4</v>
      </c>
      <c r="I505" s="2">
        <v>2</v>
      </c>
      <c r="J505" s="2">
        <v>5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</v>
      </c>
      <c r="R505" s="2">
        <v>4</v>
      </c>
      <c r="S505" s="2">
        <v>0</v>
      </c>
      <c r="T505" s="2">
        <v>2</v>
      </c>
      <c r="U505" s="2">
        <v>0</v>
      </c>
      <c r="V505" s="2">
        <v>3</v>
      </c>
      <c r="W505" s="2">
        <v>1</v>
      </c>
      <c r="X505" s="2">
        <v>0</v>
      </c>
      <c r="Y505" s="2">
        <v>0</v>
      </c>
      <c r="Z505" s="2">
        <v>2</v>
      </c>
      <c r="AA505" s="2">
        <v>1</v>
      </c>
      <c r="AB505" s="8">
        <f t="shared" si="39"/>
        <v>27</v>
      </c>
    </row>
    <row r="506" spans="1:28" ht="27" x14ac:dyDescent="0.25">
      <c r="A506" s="9">
        <v>134</v>
      </c>
      <c r="B506" s="3" t="s">
        <v>232</v>
      </c>
      <c r="C506" s="3">
        <v>0</v>
      </c>
      <c r="D506" s="3">
        <v>0</v>
      </c>
      <c r="E506" s="3">
        <v>2</v>
      </c>
      <c r="F506" s="3">
        <v>1</v>
      </c>
      <c r="G506" s="3">
        <v>0</v>
      </c>
      <c r="H506" s="3">
        <v>1</v>
      </c>
      <c r="I506" s="3">
        <v>2</v>
      </c>
      <c r="J506" s="3">
        <v>4</v>
      </c>
      <c r="K506" s="3">
        <v>0</v>
      </c>
      <c r="L506" s="3">
        <v>0</v>
      </c>
      <c r="M506" s="3">
        <v>0</v>
      </c>
      <c r="N506" s="3">
        <v>0</v>
      </c>
      <c r="O506" s="3">
        <v>0</v>
      </c>
      <c r="P506" s="3">
        <v>0</v>
      </c>
      <c r="Q506" s="3">
        <v>0</v>
      </c>
      <c r="R506" s="3">
        <v>2</v>
      </c>
      <c r="S506" s="3">
        <v>0</v>
      </c>
      <c r="T506" s="3">
        <v>0</v>
      </c>
      <c r="U506" s="3">
        <v>0</v>
      </c>
      <c r="V506" s="3">
        <v>1</v>
      </c>
      <c r="W506" s="3">
        <v>0</v>
      </c>
      <c r="X506" s="3">
        <v>0</v>
      </c>
      <c r="Y506" s="3">
        <v>0</v>
      </c>
      <c r="Z506" s="3">
        <v>2</v>
      </c>
      <c r="AA506" s="3">
        <v>0</v>
      </c>
      <c r="AB506" s="45">
        <f t="shared" si="39"/>
        <v>15</v>
      </c>
    </row>
    <row r="507" spans="1:28" ht="40.5" x14ac:dyDescent="0.25">
      <c r="A507" s="7">
        <v>135</v>
      </c>
      <c r="B507" s="2" t="s">
        <v>233</v>
      </c>
      <c r="C507" s="2">
        <v>0</v>
      </c>
      <c r="D507" s="2">
        <v>0</v>
      </c>
      <c r="E507" s="2">
        <v>2</v>
      </c>
      <c r="F507" s="2">
        <v>0</v>
      </c>
      <c r="G507" s="2">
        <v>1</v>
      </c>
      <c r="H507" s="2">
        <v>2</v>
      </c>
      <c r="I507" s="2">
        <v>4</v>
      </c>
      <c r="J507" s="2">
        <v>20</v>
      </c>
      <c r="K507" s="2">
        <v>0</v>
      </c>
      <c r="L507" s="2">
        <v>0</v>
      </c>
      <c r="M507" s="2">
        <v>0</v>
      </c>
      <c r="N507" s="2">
        <v>0</v>
      </c>
      <c r="O507" s="2">
        <v>0</v>
      </c>
      <c r="P507" s="2">
        <v>0</v>
      </c>
      <c r="Q507" s="97">
        <v>5</v>
      </c>
      <c r="R507" s="2">
        <v>6</v>
      </c>
      <c r="S507" s="2">
        <v>0</v>
      </c>
      <c r="T507" s="2">
        <v>3</v>
      </c>
      <c r="U507" s="2">
        <v>0</v>
      </c>
      <c r="V507" s="2">
        <v>1</v>
      </c>
      <c r="W507" s="2">
        <v>0</v>
      </c>
      <c r="X507" s="2">
        <v>0</v>
      </c>
      <c r="Y507" s="2">
        <v>0</v>
      </c>
      <c r="Z507" s="2">
        <v>0</v>
      </c>
      <c r="AA507" s="2">
        <v>0</v>
      </c>
      <c r="AB507" s="98">
        <f t="shared" si="39"/>
        <v>44</v>
      </c>
    </row>
    <row r="508" spans="1:28" ht="40.5" x14ac:dyDescent="0.25">
      <c r="A508" s="9">
        <v>136</v>
      </c>
      <c r="B508" s="3" t="s">
        <v>234</v>
      </c>
      <c r="C508" s="3">
        <v>0</v>
      </c>
      <c r="D508" s="3">
        <v>0</v>
      </c>
      <c r="E508" s="3">
        <v>2</v>
      </c>
      <c r="F508" s="3">
        <v>1</v>
      </c>
      <c r="G508" s="3">
        <v>2</v>
      </c>
      <c r="H508" s="3">
        <v>1</v>
      </c>
      <c r="I508" s="3">
        <v>6</v>
      </c>
      <c r="J508" s="3">
        <v>5</v>
      </c>
      <c r="K508" s="3">
        <v>0</v>
      </c>
      <c r="L508" s="3">
        <v>0</v>
      </c>
      <c r="M508" s="3">
        <v>0</v>
      </c>
      <c r="N508" s="3">
        <v>0</v>
      </c>
      <c r="O508" s="3">
        <v>0</v>
      </c>
      <c r="P508" s="3">
        <v>0</v>
      </c>
      <c r="Q508" s="101">
        <v>6</v>
      </c>
      <c r="R508" s="3">
        <v>4</v>
      </c>
      <c r="S508" s="3">
        <v>0</v>
      </c>
      <c r="T508" s="3">
        <v>2</v>
      </c>
      <c r="U508" s="3">
        <v>0</v>
      </c>
      <c r="V508" s="3">
        <v>1</v>
      </c>
      <c r="W508" s="3">
        <v>0</v>
      </c>
      <c r="X508" s="3">
        <v>0</v>
      </c>
      <c r="Y508" s="3">
        <v>0</v>
      </c>
      <c r="Z508" s="3">
        <v>10</v>
      </c>
      <c r="AA508" s="3">
        <v>1</v>
      </c>
      <c r="AB508" s="45">
        <f t="shared" si="39"/>
        <v>41</v>
      </c>
    </row>
    <row r="509" spans="1:28" ht="27" x14ac:dyDescent="0.25">
      <c r="A509" s="7">
        <v>137</v>
      </c>
      <c r="B509" s="2" t="s">
        <v>235</v>
      </c>
      <c r="C509" s="2">
        <v>0</v>
      </c>
      <c r="D509" s="2">
        <v>0</v>
      </c>
      <c r="E509" s="2">
        <v>2</v>
      </c>
      <c r="F509" s="2">
        <v>1</v>
      </c>
      <c r="G509" s="2">
        <v>1</v>
      </c>
      <c r="H509" s="2">
        <v>1</v>
      </c>
      <c r="I509" s="2">
        <v>2</v>
      </c>
      <c r="J509" s="2">
        <v>5</v>
      </c>
      <c r="K509" s="2">
        <v>0</v>
      </c>
      <c r="L509" s="2">
        <v>0</v>
      </c>
      <c r="M509" s="2">
        <v>0</v>
      </c>
      <c r="N509" s="2">
        <v>0</v>
      </c>
      <c r="O509" s="2">
        <v>0</v>
      </c>
      <c r="P509" s="2">
        <v>0</v>
      </c>
      <c r="Q509" s="97">
        <v>5</v>
      </c>
      <c r="R509" s="2">
        <v>2</v>
      </c>
      <c r="S509" s="2">
        <v>0</v>
      </c>
      <c r="T509" s="2">
        <v>2</v>
      </c>
      <c r="U509" s="2">
        <v>0</v>
      </c>
      <c r="V509" s="2">
        <v>1</v>
      </c>
      <c r="W509" s="2">
        <v>0</v>
      </c>
      <c r="X509" s="2">
        <v>0</v>
      </c>
      <c r="Y509" s="2">
        <v>0</v>
      </c>
      <c r="Z509" s="2">
        <v>1</v>
      </c>
      <c r="AA509" s="2">
        <v>0</v>
      </c>
      <c r="AB509" s="98">
        <f t="shared" si="39"/>
        <v>23</v>
      </c>
    </row>
    <row r="510" spans="1:28" ht="40.5" x14ac:dyDescent="0.25">
      <c r="A510" s="9">
        <v>138</v>
      </c>
      <c r="B510" s="3" t="s">
        <v>236</v>
      </c>
      <c r="C510" s="3">
        <v>0</v>
      </c>
      <c r="D510" s="3">
        <v>0</v>
      </c>
      <c r="E510" s="3">
        <v>10</v>
      </c>
      <c r="F510" s="3">
        <v>0</v>
      </c>
      <c r="G510" s="3">
        <v>5</v>
      </c>
      <c r="H510" s="3">
        <v>2</v>
      </c>
      <c r="I510" s="3">
        <v>4</v>
      </c>
      <c r="J510" s="3">
        <v>5</v>
      </c>
      <c r="K510" s="3">
        <v>0</v>
      </c>
      <c r="L510" s="3">
        <v>0</v>
      </c>
      <c r="M510" s="3">
        <v>0</v>
      </c>
      <c r="N510" s="3">
        <v>0</v>
      </c>
      <c r="O510" s="3">
        <v>0</v>
      </c>
      <c r="P510" s="3">
        <v>0</v>
      </c>
      <c r="Q510" s="3">
        <v>0</v>
      </c>
      <c r="R510" s="3">
        <v>25</v>
      </c>
      <c r="S510" s="3">
        <v>0</v>
      </c>
      <c r="T510" s="3">
        <v>0</v>
      </c>
      <c r="U510" s="3">
        <v>0</v>
      </c>
      <c r="V510" s="3">
        <v>3</v>
      </c>
      <c r="W510" s="3">
        <v>0</v>
      </c>
      <c r="X510" s="3">
        <v>0</v>
      </c>
      <c r="Y510" s="3">
        <v>0</v>
      </c>
      <c r="Z510" s="3">
        <v>5</v>
      </c>
      <c r="AA510" s="3">
        <v>1</v>
      </c>
      <c r="AB510" s="45">
        <f t="shared" si="39"/>
        <v>60</v>
      </c>
    </row>
    <row r="511" spans="1:28" ht="40.5" x14ac:dyDescent="0.25">
      <c r="A511" s="7">
        <v>139</v>
      </c>
      <c r="B511" s="2" t="s">
        <v>241</v>
      </c>
      <c r="C511" s="2">
        <v>0</v>
      </c>
      <c r="D511" s="2">
        <v>0</v>
      </c>
      <c r="E511" s="2">
        <v>2</v>
      </c>
      <c r="F511" s="2">
        <v>0</v>
      </c>
      <c r="G511" s="2">
        <v>1</v>
      </c>
      <c r="H511" s="2">
        <v>1</v>
      </c>
      <c r="I511" s="2">
        <v>2</v>
      </c>
      <c r="J511" s="2">
        <v>2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0</v>
      </c>
      <c r="Q511" s="97">
        <v>5</v>
      </c>
      <c r="R511" s="2">
        <v>2</v>
      </c>
      <c r="S511" s="2">
        <v>0</v>
      </c>
      <c r="T511" s="2">
        <v>0</v>
      </c>
      <c r="U511" s="2">
        <v>0</v>
      </c>
      <c r="V511" s="2">
        <v>1</v>
      </c>
      <c r="W511" s="2">
        <v>0</v>
      </c>
      <c r="X511" s="2">
        <v>0</v>
      </c>
      <c r="Y511" s="2">
        <v>0</v>
      </c>
      <c r="Z511" s="2">
        <v>2</v>
      </c>
      <c r="AA511" s="2">
        <v>0</v>
      </c>
      <c r="AB511" s="98">
        <f t="shared" si="39"/>
        <v>18</v>
      </c>
    </row>
    <row r="512" spans="1:28" ht="27" x14ac:dyDescent="0.25">
      <c r="A512" s="9">
        <v>140</v>
      </c>
      <c r="B512" s="3" t="s">
        <v>238</v>
      </c>
      <c r="C512" s="3">
        <v>0</v>
      </c>
      <c r="D512" s="3">
        <v>0</v>
      </c>
      <c r="E512" s="3">
        <v>2</v>
      </c>
      <c r="F512" s="3">
        <v>0</v>
      </c>
      <c r="G512" s="3">
        <v>1</v>
      </c>
      <c r="H512" s="3">
        <v>1</v>
      </c>
      <c r="I512" s="3">
        <v>4</v>
      </c>
      <c r="J512" s="3">
        <v>2</v>
      </c>
      <c r="K512" s="3">
        <v>0</v>
      </c>
      <c r="L512" s="3">
        <v>0</v>
      </c>
      <c r="M512" s="3">
        <v>0</v>
      </c>
      <c r="N512" s="3">
        <v>0</v>
      </c>
      <c r="O512" s="3">
        <v>0</v>
      </c>
      <c r="P512" s="3">
        <v>0</v>
      </c>
      <c r="Q512" s="3">
        <v>0</v>
      </c>
      <c r="R512" s="3">
        <v>4</v>
      </c>
      <c r="S512" s="3">
        <v>0</v>
      </c>
      <c r="T512" s="3">
        <v>0</v>
      </c>
      <c r="U512" s="3">
        <v>0</v>
      </c>
      <c r="V512" s="3">
        <v>1</v>
      </c>
      <c r="W512" s="3">
        <v>0</v>
      </c>
      <c r="X512" s="3">
        <v>0</v>
      </c>
      <c r="Y512" s="3">
        <v>0</v>
      </c>
      <c r="Z512" s="3">
        <v>4</v>
      </c>
      <c r="AA512" s="3">
        <v>0</v>
      </c>
      <c r="AB512" s="45">
        <f t="shared" si="39"/>
        <v>19</v>
      </c>
    </row>
    <row r="513" spans="1:28" ht="27" x14ac:dyDescent="0.25">
      <c r="A513" s="10">
        <v>141</v>
      </c>
      <c r="B513" s="11" t="s">
        <v>239</v>
      </c>
      <c r="C513" s="11">
        <v>0</v>
      </c>
      <c r="D513" s="11">
        <v>0</v>
      </c>
      <c r="E513" s="11">
        <v>0</v>
      </c>
      <c r="F513" s="11">
        <v>0</v>
      </c>
      <c r="G513" s="11">
        <v>0</v>
      </c>
      <c r="H513" s="11">
        <v>0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11">
        <v>0</v>
      </c>
      <c r="P513" s="11">
        <v>0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1">
        <v>0</v>
      </c>
      <c r="W513" s="11">
        <v>0</v>
      </c>
      <c r="X513" s="11">
        <v>0</v>
      </c>
      <c r="Y513" s="11">
        <v>0</v>
      </c>
      <c r="Z513" s="11">
        <v>0</v>
      </c>
      <c r="AA513" s="11">
        <v>0</v>
      </c>
      <c r="AB513" s="8">
        <f t="shared" si="39"/>
        <v>0</v>
      </c>
    </row>
    <row r="516" spans="1:28" x14ac:dyDescent="0.25">
      <c r="A516" s="74" t="s">
        <v>242</v>
      </c>
      <c r="B516" s="74"/>
      <c r="C516" s="74"/>
      <c r="D516" s="74"/>
      <c r="E516" s="74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</row>
    <row r="519" spans="1:28" ht="60" x14ac:dyDescent="0.25">
      <c r="A519" s="60" t="s">
        <v>5</v>
      </c>
      <c r="B519" s="63" t="s">
        <v>6</v>
      </c>
      <c r="C519" s="63" t="s">
        <v>182</v>
      </c>
      <c r="D519" s="16" t="s">
        <v>9</v>
      </c>
      <c r="E519" s="16" t="s">
        <v>183</v>
      </c>
      <c r="F519" s="16" t="s">
        <v>11</v>
      </c>
      <c r="G519" s="16" t="s">
        <v>13</v>
      </c>
      <c r="H519" s="16" t="s">
        <v>15</v>
      </c>
      <c r="I519" s="16" t="s">
        <v>17</v>
      </c>
      <c r="J519" s="16" t="s">
        <v>20</v>
      </c>
      <c r="K519" s="16" t="s">
        <v>22</v>
      </c>
      <c r="L519" s="17" t="s">
        <v>24</v>
      </c>
    </row>
    <row r="520" spans="1:28" x14ac:dyDescent="0.25">
      <c r="A520" s="61"/>
      <c r="B520" s="64"/>
      <c r="C520" s="64"/>
      <c r="D520" s="19"/>
      <c r="E520" s="19"/>
      <c r="F520" s="19"/>
      <c r="G520" s="19"/>
      <c r="H520" s="19"/>
      <c r="I520" s="19"/>
      <c r="J520" s="19"/>
      <c r="K520" s="19"/>
      <c r="L520" s="20"/>
    </row>
    <row r="521" spans="1:28" x14ac:dyDescent="0.25">
      <c r="A521" s="61"/>
      <c r="B521" s="64"/>
      <c r="C521" s="64"/>
      <c r="D521" s="18" t="s">
        <v>10</v>
      </c>
      <c r="E521" s="18" t="s">
        <v>184</v>
      </c>
      <c r="F521" s="18" t="s">
        <v>12</v>
      </c>
      <c r="G521" s="18" t="s">
        <v>14</v>
      </c>
      <c r="H521" s="18" t="s">
        <v>16</v>
      </c>
      <c r="I521" s="18" t="s">
        <v>18</v>
      </c>
      <c r="J521" s="18" t="s">
        <v>18</v>
      </c>
      <c r="K521" s="18" t="s">
        <v>18</v>
      </c>
      <c r="L521" s="21" t="s">
        <v>18</v>
      </c>
    </row>
    <row r="522" spans="1:28" x14ac:dyDescent="0.25">
      <c r="A522" s="61"/>
      <c r="B522" s="64"/>
      <c r="C522" s="64"/>
      <c r="D522" s="19"/>
      <c r="E522" s="19"/>
      <c r="F522" s="19"/>
      <c r="G522" s="19"/>
      <c r="H522" s="19"/>
      <c r="I522" s="19"/>
      <c r="J522" s="19"/>
      <c r="K522" s="19"/>
      <c r="L522" s="20"/>
    </row>
    <row r="523" spans="1:28" ht="21.75" customHeight="1" x14ac:dyDescent="0.25">
      <c r="A523" s="61"/>
      <c r="B523" s="64"/>
      <c r="C523" s="64"/>
      <c r="D523" s="19"/>
      <c r="E523" s="19"/>
      <c r="F523" s="19"/>
      <c r="G523" s="19"/>
      <c r="H523" s="19"/>
      <c r="I523" s="18" t="s">
        <v>19</v>
      </c>
      <c r="J523" s="18" t="s">
        <v>21</v>
      </c>
      <c r="K523" s="18" t="s">
        <v>23</v>
      </c>
      <c r="L523" s="21" t="s">
        <v>25</v>
      </c>
    </row>
    <row r="524" spans="1:28" ht="0.75" customHeight="1" x14ac:dyDescent="0.25">
      <c r="A524" s="61"/>
      <c r="B524" s="64"/>
      <c r="C524" s="64"/>
      <c r="D524" s="19"/>
      <c r="E524" s="19"/>
      <c r="F524" s="19"/>
      <c r="G524" s="19"/>
      <c r="H524" s="19"/>
      <c r="I524" s="19"/>
      <c r="J524" s="19"/>
      <c r="K524" s="19"/>
      <c r="L524" s="20"/>
    </row>
    <row r="525" spans="1:28" ht="3" customHeight="1" x14ac:dyDescent="0.25">
      <c r="A525" s="62"/>
      <c r="B525" s="65"/>
      <c r="C525" s="65"/>
      <c r="D525" s="23"/>
      <c r="E525" s="23"/>
      <c r="F525" s="23"/>
      <c r="G525" s="23"/>
      <c r="H525" s="23"/>
      <c r="I525" s="23"/>
      <c r="J525" s="23"/>
      <c r="K525" s="22"/>
      <c r="L525" s="34"/>
    </row>
    <row r="526" spans="1:28" ht="90" x14ac:dyDescent="0.25">
      <c r="A526" s="14">
        <v>142</v>
      </c>
      <c r="B526" s="25" t="s">
        <v>243</v>
      </c>
      <c r="C526" s="25">
        <v>317923</v>
      </c>
      <c r="D526" s="25" t="s">
        <v>27</v>
      </c>
      <c r="E526" s="25" t="s">
        <v>188</v>
      </c>
      <c r="F526" s="25">
        <v>70</v>
      </c>
      <c r="G526" s="25">
        <v>0</v>
      </c>
      <c r="H526" s="25">
        <f>F526+G526</f>
        <v>70</v>
      </c>
      <c r="I526" s="46">
        <v>6935.98</v>
      </c>
      <c r="J526" s="26">
        <f>F526*I526</f>
        <v>485518.6</v>
      </c>
      <c r="K526" s="26">
        <f>G526*I526</f>
        <v>0</v>
      </c>
      <c r="L526" s="27">
        <f>J526+K526</f>
        <v>485518.6</v>
      </c>
    </row>
    <row r="527" spans="1:28" ht="75" x14ac:dyDescent="0.25">
      <c r="A527" s="15">
        <v>143</v>
      </c>
      <c r="B527" s="28" t="s">
        <v>244</v>
      </c>
      <c r="C527" s="28">
        <v>417652</v>
      </c>
      <c r="D527" s="28" t="s">
        <v>27</v>
      </c>
      <c r="E527" s="28" t="s">
        <v>188</v>
      </c>
      <c r="F527" s="28">
        <v>70</v>
      </c>
      <c r="G527" s="28">
        <v>0</v>
      </c>
      <c r="H527" s="42">
        <f t="shared" ref="H527:H529" si="40">F527+G527</f>
        <v>70</v>
      </c>
      <c r="I527" s="43">
        <v>655.5</v>
      </c>
      <c r="J527" s="43">
        <f t="shared" ref="J527:J529" si="41">F527*I527</f>
        <v>45885</v>
      </c>
      <c r="K527" s="43">
        <f t="shared" ref="K527:K529" si="42">G527*I527</f>
        <v>0</v>
      </c>
      <c r="L527" s="44">
        <f t="shared" ref="L527:L529" si="43">J527+K527</f>
        <v>45885</v>
      </c>
    </row>
    <row r="528" spans="1:28" ht="30" x14ac:dyDescent="0.25">
      <c r="A528" s="14">
        <v>144</v>
      </c>
      <c r="B528" s="25" t="s">
        <v>245</v>
      </c>
      <c r="C528" s="25">
        <v>251519</v>
      </c>
      <c r="D528" s="25" t="s">
        <v>27</v>
      </c>
      <c r="E528" s="25" t="s">
        <v>188</v>
      </c>
      <c r="F528" s="25">
        <v>1</v>
      </c>
      <c r="G528" s="25">
        <v>0</v>
      </c>
      <c r="H528" s="25">
        <f t="shared" si="40"/>
        <v>1</v>
      </c>
      <c r="I528" s="26">
        <v>22656.25</v>
      </c>
      <c r="J528" s="26">
        <f t="shared" si="41"/>
        <v>22656.25</v>
      </c>
      <c r="K528" s="26">
        <f t="shared" si="42"/>
        <v>0</v>
      </c>
      <c r="L528" s="27">
        <f t="shared" si="43"/>
        <v>22656.25</v>
      </c>
    </row>
    <row r="529" spans="1:28" ht="45" x14ac:dyDescent="0.25">
      <c r="A529" s="15">
        <v>145</v>
      </c>
      <c r="B529" s="28" t="s">
        <v>246</v>
      </c>
      <c r="C529" s="28">
        <v>17639</v>
      </c>
      <c r="D529" s="28" t="s">
        <v>27</v>
      </c>
      <c r="E529" s="28" t="s">
        <v>188</v>
      </c>
      <c r="F529" s="28">
        <v>1</v>
      </c>
      <c r="G529" s="28">
        <v>0</v>
      </c>
      <c r="H529" s="42">
        <f t="shared" si="40"/>
        <v>1</v>
      </c>
      <c r="I529" s="43">
        <v>41730</v>
      </c>
      <c r="J529" s="43">
        <f t="shared" si="41"/>
        <v>41730</v>
      </c>
      <c r="K529" s="43">
        <f t="shared" si="42"/>
        <v>0</v>
      </c>
      <c r="L529" s="44">
        <f t="shared" si="43"/>
        <v>41730</v>
      </c>
    </row>
    <row r="530" spans="1:28" ht="32.25" customHeight="1" x14ac:dyDescent="0.25">
      <c r="A530" s="66" t="s">
        <v>247</v>
      </c>
      <c r="B530" s="67"/>
      <c r="C530" s="67"/>
      <c r="D530" s="67"/>
      <c r="E530" s="67"/>
      <c r="F530" s="67"/>
      <c r="G530" s="67"/>
      <c r="H530" s="67"/>
      <c r="I530" s="68"/>
      <c r="J530" s="32">
        <f>SUM(J526:J529)</f>
        <v>595789.85</v>
      </c>
      <c r="K530" s="32">
        <f>SUM(K526:K529)</f>
        <v>0</v>
      </c>
      <c r="L530" s="33">
        <f>SUM(L526:L529)</f>
        <v>595789.85</v>
      </c>
    </row>
    <row r="533" spans="1:28" x14ac:dyDescent="0.25">
      <c r="A533" s="73" t="s">
        <v>58</v>
      </c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  <c r="R533" s="73"/>
      <c r="S533" s="73"/>
      <c r="T533" s="73"/>
    </row>
    <row r="535" spans="1:28" x14ac:dyDescent="0.25">
      <c r="A535" s="73" t="s">
        <v>242</v>
      </c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  <c r="R535" s="73"/>
      <c r="S535" s="73"/>
      <c r="T535" s="73"/>
    </row>
    <row r="537" spans="1:28" ht="54" x14ac:dyDescent="0.25">
      <c r="A537" s="4" t="s">
        <v>5</v>
      </c>
      <c r="B537" s="5" t="s">
        <v>6</v>
      </c>
      <c r="C537" s="5" t="s">
        <v>59</v>
      </c>
      <c r="D537" s="5" t="s">
        <v>60</v>
      </c>
      <c r="E537" s="5" t="s">
        <v>61</v>
      </c>
      <c r="F537" s="5" t="s">
        <v>62</v>
      </c>
      <c r="G537" s="5" t="s">
        <v>63</v>
      </c>
      <c r="H537" s="5" t="s">
        <v>64</v>
      </c>
      <c r="I537" s="5" t="s">
        <v>65</v>
      </c>
      <c r="J537" s="5" t="s">
        <v>66</v>
      </c>
      <c r="K537" s="5" t="s">
        <v>67</v>
      </c>
      <c r="L537" s="5" t="s">
        <v>68</v>
      </c>
      <c r="M537" s="5" t="s">
        <v>69</v>
      </c>
      <c r="N537" s="5" t="s">
        <v>70</v>
      </c>
      <c r="O537" s="5" t="s">
        <v>71</v>
      </c>
      <c r="P537" s="5" t="s">
        <v>72</v>
      </c>
      <c r="Q537" s="5" t="s">
        <v>73</v>
      </c>
      <c r="R537" s="5" t="s">
        <v>74</v>
      </c>
      <c r="S537" s="5" t="s">
        <v>75</v>
      </c>
      <c r="T537" s="5" t="s">
        <v>76</v>
      </c>
      <c r="U537" s="5" t="s">
        <v>77</v>
      </c>
      <c r="V537" s="5" t="s">
        <v>78</v>
      </c>
      <c r="W537" s="5" t="s">
        <v>79</v>
      </c>
      <c r="X537" s="5" t="s">
        <v>80</v>
      </c>
      <c r="Y537" s="5" t="s">
        <v>81</v>
      </c>
      <c r="Z537" s="5" t="s">
        <v>82</v>
      </c>
      <c r="AA537" s="5" t="s">
        <v>83</v>
      </c>
      <c r="AB537" s="6" t="s">
        <v>84</v>
      </c>
    </row>
    <row r="538" spans="1:28" ht="81" x14ac:dyDescent="0.25">
      <c r="A538" s="7">
        <v>142</v>
      </c>
      <c r="B538" s="2" t="s">
        <v>243</v>
      </c>
      <c r="C538" s="2">
        <v>0</v>
      </c>
      <c r="D538" s="2">
        <v>0</v>
      </c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0</v>
      </c>
      <c r="S538" s="2">
        <v>0</v>
      </c>
      <c r="T538" s="2">
        <v>0</v>
      </c>
      <c r="U538" s="2">
        <v>0</v>
      </c>
      <c r="V538" s="2">
        <v>0</v>
      </c>
      <c r="W538" s="2">
        <v>0</v>
      </c>
      <c r="X538" s="2">
        <v>0</v>
      </c>
      <c r="Y538" s="2">
        <v>0</v>
      </c>
      <c r="Z538" s="2">
        <v>0</v>
      </c>
      <c r="AA538" s="2">
        <v>0</v>
      </c>
      <c r="AB538" s="8">
        <f>SUM(C538:AA538)</f>
        <v>0</v>
      </c>
    </row>
    <row r="539" spans="1:28" ht="67.5" x14ac:dyDescent="0.25">
      <c r="A539" s="9">
        <v>143</v>
      </c>
      <c r="B539" s="3" t="s">
        <v>244</v>
      </c>
      <c r="C539" s="3">
        <v>0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45">
        <f t="shared" ref="AB539:AB541" si="44">SUM(C539:AA539)</f>
        <v>0</v>
      </c>
    </row>
    <row r="540" spans="1:28" ht="27" x14ac:dyDescent="0.25">
      <c r="A540" s="7">
        <v>144</v>
      </c>
      <c r="B540" s="2" t="s">
        <v>245</v>
      </c>
      <c r="C540" s="2">
        <v>0</v>
      </c>
      <c r="D540" s="2">
        <v>0</v>
      </c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0</v>
      </c>
      <c r="S540" s="2">
        <v>0</v>
      </c>
      <c r="T540" s="2">
        <v>0</v>
      </c>
      <c r="U540" s="2">
        <v>0</v>
      </c>
      <c r="V540" s="2">
        <v>0</v>
      </c>
      <c r="W540" s="2">
        <v>0</v>
      </c>
      <c r="X540" s="2">
        <v>0</v>
      </c>
      <c r="Y540" s="2">
        <v>0</v>
      </c>
      <c r="Z540" s="2">
        <v>0</v>
      </c>
      <c r="AA540" s="2">
        <v>0</v>
      </c>
      <c r="AB540" s="8">
        <f t="shared" si="44"/>
        <v>0</v>
      </c>
    </row>
    <row r="541" spans="1:28" ht="27" x14ac:dyDescent="0.25">
      <c r="A541" s="12">
        <v>145</v>
      </c>
      <c r="B541" s="13" t="s">
        <v>246</v>
      </c>
      <c r="C541" s="13">
        <v>0</v>
      </c>
      <c r="D541" s="13">
        <v>0</v>
      </c>
      <c r="E541" s="13">
        <v>0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45">
        <f t="shared" si="44"/>
        <v>0</v>
      </c>
    </row>
    <row r="544" spans="1:28" ht="33" customHeight="1" x14ac:dyDescent="0.25">
      <c r="A544" s="74" t="s">
        <v>248</v>
      </c>
      <c r="B544" s="74"/>
      <c r="C544" s="74"/>
      <c r="D544" s="74"/>
      <c r="E544" s="74"/>
      <c r="F544" s="74"/>
      <c r="G544" s="74"/>
      <c r="H544" s="74"/>
    </row>
    <row r="547" spans="1:8" ht="15" customHeight="1" x14ac:dyDescent="0.25">
      <c r="A547" s="72"/>
      <c r="B547" s="72"/>
      <c r="C547" s="75" t="s">
        <v>249</v>
      </c>
      <c r="D547" s="75"/>
      <c r="E547" s="75" t="s">
        <v>250</v>
      </c>
      <c r="F547" s="75"/>
      <c r="G547" s="76" t="s">
        <v>211</v>
      </c>
      <c r="H547" s="77"/>
    </row>
    <row r="548" spans="1:8" x14ac:dyDescent="0.25">
      <c r="A548" s="72"/>
      <c r="B548" s="72"/>
      <c r="C548" s="75"/>
      <c r="D548" s="75"/>
      <c r="E548" s="75"/>
      <c r="F548" s="75"/>
      <c r="G548" s="78"/>
      <c r="H548" s="79"/>
    </row>
    <row r="549" spans="1:8" ht="45" customHeight="1" x14ac:dyDescent="0.25">
      <c r="A549" s="72"/>
      <c r="B549" s="72"/>
      <c r="C549" s="75"/>
      <c r="D549" s="75"/>
      <c r="E549" s="75"/>
      <c r="F549" s="75"/>
      <c r="G549" s="80" t="s">
        <v>251</v>
      </c>
      <c r="H549" s="81"/>
    </row>
    <row r="550" spans="1:8" ht="33.75" customHeight="1" x14ac:dyDescent="0.25">
      <c r="A550" s="56" t="s">
        <v>252</v>
      </c>
      <c r="B550" s="56"/>
      <c r="C550" s="70">
        <f>I51</f>
        <v>123133.28</v>
      </c>
      <c r="D550" s="70"/>
      <c r="E550" s="55">
        <f>J51</f>
        <v>305781.28000000003</v>
      </c>
      <c r="F550" s="55"/>
      <c r="G550" s="69">
        <f t="shared" ref="G550:G563" si="45">C550+E550</f>
        <v>428914.56000000006</v>
      </c>
      <c r="H550" s="69"/>
    </row>
    <row r="551" spans="1:8" ht="34.5" customHeight="1" x14ac:dyDescent="0.25">
      <c r="A551" s="72" t="s">
        <v>253</v>
      </c>
      <c r="B551" s="72"/>
      <c r="C551" s="71">
        <f>I115</f>
        <v>428405.06</v>
      </c>
      <c r="D551" s="71"/>
      <c r="E551" s="83">
        <f>J115</f>
        <v>2059128.8000000003</v>
      </c>
      <c r="F551" s="83"/>
      <c r="G551" s="83">
        <f t="shared" si="45"/>
        <v>2487533.8600000003</v>
      </c>
      <c r="H551" s="83"/>
    </row>
    <row r="552" spans="1:8" ht="38.25" customHeight="1" x14ac:dyDescent="0.25">
      <c r="A552" s="56" t="s">
        <v>254</v>
      </c>
      <c r="B552" s="56"/>
      <c r="C552" s="55">
        <f>I159</f>
        <v>85199.84</v>
      </c>
      <c r="D552" s="55"/>
      <c r="E552" s="70">
        <f>J159</f>
        <v>417636.81</v>
      </c>
      <c r="F552" s="70"/>
      <c r="G552" s="70">
        <f t="shared" si="45"/>
        <v>502836.65</v>
      </c>
      <c r="H552" s="70"/>
    </row>
    <row r="553" spans="1:8" ht="36.75" customHeight="1" x14ac:dyDescent="0.25">
      <c r="A553" s="72" t="s">
        <v>255</v>
      </c>
      <c r="B553" s="72"/>
      <c r="C553" s="83">
        <f>I226</f>
        <v>175870.9</v>
      </c>
      <c r="D553" s="83"/>
      <c r="E553" s="83">
        <f>J226</f>
        <v>1206256.04</v>
      </c>
      <c r="F553" s="83"/>
      <c r="G553" s="83">
        <f t="shared" si="45"/>
        <v>1382126.94</v>
      </c>
      <c r="H553" s="83"/>
    </row>
    <row r="554" spans="1:8" ht="33.75" customHeight="1" x14ac:dyDescent="0.25">
      <c r="A554" s="56" t="s">
        <v>256</v>
      </c>
      <c r="B554" s="56"/>
      <c r="C554" s="55">
        <f>I297</f>
        <v>366542.94</v>
      </c>
      <c r="D554" s="55"/>
      <c r="E554" s="55">
        <f>J297</f>
        <v>356756.66</v>
      </c>
      <c r="F554" s="55"/>
      <c r="G554" s="55">
        <f t="shared" si="45"/>
        <v>723299.6</v>
      </c>
      <c r="H554" s="55"/>
    </row>
    <row r="555" spans="1:8" ht="36" customHeight="1" x14ac:dyDescent="0.25">
      <c r="A555" s="72" t="s">
        <v>257</v>
      </c>
      <c r="B555" s="72"/>
      <c r="C555" s="71">
        <f>I332</f>
        <v>380731.06000000006</v>
      </c>
      <c r="D555" s="75"/>
      <c r="E555" s="71">
        <f>J332</f>
        <v>751051.75</v>
      </c>
      <c r="F555" s="71"/>
      <c r="G555" s="71">
        <f t="shared" si="45"/>
        <v>1131782.81</v>
      </c>
      <c r="H555" s="71"/>
    </row>
    <row r="556" spans="1:8" ht="36.75" customHeight="1" x14ac:dyDescent="0.25">
      <c r="A556" s="56" t="s">
        <v>258</v>
      </c>
      <c r="B556" s="56"/>
      <c r="C556" s="55">
        <f>J356</f>
        <v>3342.12</v>
      </c>
      <c r="D556" s="82"/>
      <c r="E556" s="55">
        <f>K356</f>
        <v>13860.099999999999</v>
      </c>
      <c r="F556" s="55"/>
      <c r="G556" s="55">
        <f t="shared" si="45"/>
        <v>17202.219999999998</v>
      </c>
      <c r="H556" s="55"/>
    </row>
    <row r="557" spans="1:8" ht="36.75" customHeight="1" x14ac:dyDescent="0.25">
      <c r="A557" s="72" t="s">
        <v>259</v>
      </c>
      <c r="B557" s="72"/>
      <c r="C557" s="71">
        <f>J378</f>
        <v>182332.99</v>
      </c>
      <c r="D557" s="75"/>
      <c r="E557" s="71">
        <f>K378</f>
        <v>57299.64</v>
      </c>
      <c r="F557" s="71"/>
      <c r="G557" s="71">
        <f t="shared" si="45"/>
        <v>239632.63</v>
      </c>
      <c r="H557" s="71"/>
    </row>
    <row r="558" spans="1:8" ht="36.75" customHeight="1" x14ac:dyDescent="0.25">
      <c r="A558" s="56" t="s">
        <v>260</v>
      </c>
      <c r="B558" s="56"/>
      <c r="C558" s="55">
        <f>J400</f>
        <v>451711.72000000003</v>
      </c>
      <c r="D558" s="82"/>
      <c r="E558" s="55">
        <f>K400</f>
        <v>2118.1</v>
      </c>
      <c r="F558" s="82"/>
      <c r="G558" s="55">
        <f t="shared" si="45"/>
        <v>453829.82</v>
      </c>
      <c r="H558" s="82"/>
    </row>
    <row r="559" spans="1:8" ht="33.75" customHeight="1" x14ac:dyDescent="0.25">
      <c r="A559" s="72" t="s">
        <v>261</v>
      </c>
      <c r="B559" s="72"/>
      <c r="C559" s="71">
        <f>J422</f>
        <v>23827.86</v>
      </c>
      <c r="D559" s="75"/>
      <c r="E559" s="71">
        <f>K422</f>
        <v>15622.66</v>
      </c>
      <c r="F559" s="75"/>
      <c r="G559" s="71">
        <f t="shared" si="45"/>
        <v>39450.520000000004</v>
      </c>
      <c r="H559" s="71"/>
    </row>
    <row r="560" spans="1:8" ht="30.75" customHeight="1" x14ac:dyDescent="0.25">
      <c r="A560" s="56" t="s">
        <v>262</v>
      </c>
      <c r="B560" s="56"/>
      <c r="C560" s="55">
        <f>J452</f>
        <v>335992.32999999996</v>
      </c>
      <c r="D560" s="82"/>
      <c r="E560" s="55">
        <f>K452</f>
        <v>0</v>
      </c>
      <c r="F560" s="55"/>
      <c r="G560" s="55">
        <f t="shared" si="45"/>
        <v>335992.32999999996</v>
      </c>
      <c r="H560" s="82"/>
    </row>
    <row r="561" spans="1:20" ht="32.25" customHeight="1" x14ac:dyDescent="0.25">
      <c r="A561" s="72" t="s">
        <v>263</v>
      </c>
      <c r="B561" s="72"/>
      <c r="C561" s="83">
        <f>I493</f>
        <v>63313.880000000005</v>
      </c>
      <c r="D561" s="84"/>
      <c r="E561" s="83">
        <f>J493</f>
        <v>335026.49</v>
      </c>
      <c r="F561" s="84"/>
      <c r="G561" s="83">
        <f t="shared" si="45"/>
        <v>398340.37</v>
      </c>
      <c r="H561" s="84"/>
    </row>
    <row r="562" spans="1:20" ht="34.5" customHeight="1" x14ac:dyDescent="0.25">
      <c r="A562" s="56" t="s">
        <v>264</v>
      </c>
      <c r="B562" s="56"/>
      <c r="C562" s="55">
        <f>J530</f>
        <v>595789.85</v>
      </c>
      <c r="D562" s="82"/>
      <c r="E562" s="55">
        <f>K530</f>
        <v>0</v>
      </c>
      <c r="F562" s="82"/>
      <c r="G562" s="55">
        <f t="shared" si="45"/>
        <v>595789.85</v>
      </c>
      <c r="H562" s="82"/>
    </row>
    <row r="563" spans="1:20" ht="36.75" customHeight="1" x14ac:dyDescent="0.25">
      <c r="A563" s="75" t="s">
        <v>265</v>
      </c>
      <c r="B563" s="75"/>
      <c r="C563" s="83">
        <f>SUM(C550:D562)</f>
        <v>3216193.83</v>
      </c>
      <c r="D563" s="83"/>
      <c r="E563" s="83">
        <f>SUM(E550:F562)</f>
        <v>5520538.3299999991</v>
      </c>
      <c r="F563" s="83"/>
      <c r="G563" s="83">
        <f t="shared" si="45"/>
        <v>8736732.1600000001</v>
      </c>
      <c r="H563" s="83"/>
    </row>
    <row r="564" spans="1:20" ht="30" customHeight="1" x14ac:dyDescent="0.25">
      <c r="A564" s="82" t="s">
        <v>266</v>
      </c>
      <c r="B564" s="82"/>
      <c r="C564" s="82"/>
      <c r="D564" s="82"/>
      <c r="E564" s="82"/>
      <c r="F564" s="82"/>
      <c r="G564" s="70">
        <f>G563</f>
        <v>8736732.1600000001</v>
      </c>
      <c r="H564" s="70"/>
    </row>
    <row r="567" spans="1:20" ht="39" customHeight="1" x14ac:dyDescent="0.25">
      <c r="A567" s="85" t="s">
        <v>295</v>
      </c>
      <c r="B567" s="85"/>
      <c r="C567" s="85"/>
      <c r="D567" s="85"/>
      <c r="E567" s="85"/>
      <c r="F567" s="85"/>
      <c r="G567" s="85"/>
      <c r="H567" s="85"/>
      <c r="I567" s="85"/>
      <c r="J567" s="85"/>
      <c r="K567" s="85"/>
      <c r="L567" s="85"/>
      <c r="M567" s="85"/>
      <c r="N567" s="85"/>
      <c r="O567" s="85"/>
      <c r="P567" s="85"/>
      <c r="Q567" s="85"/>
      <c r="R567" s="85"/>
      <c r="S567" s="85"/>
      <c r="T567" s="85"/>
    </row>
    <row r="570" spans="1:20" ht="26.25" customHeight="1" x14ac:dyDescent="0.25">
      <c r="A570" s="86" t="s">
        <v>296</v>
      </c>
      <c r="B570" s="86"/>
      <c r="C570" s="86"/>
      <c r="D570" s="86"/>
      <c r="E570" s="86"/>
      <c r="F570" s="86"/>
      <c r="G570" s="86"/>
      <c r="H570" s="86"/>
      <c r="I570" s="86"/>
      <c r="J570" s="86"/>
      <c r="K570" s="86"/>
      <c r="L570" s="86"/>
      <c r="M570" s="86"/>
      <c r="N570" s="86"/>
      <c r="O570" s="86"/>
      <c r="P570" s="86"/>
      <c r="Q570" s="86"/>
      <c r="R570" s="86"/>
      <c r="S570" s="86"/>
      <c r="T570" s="86"/>
    </row>
    <row r="573" spans="1:20" x14ac:dyDescent="0.25">
      <c r="A573" s="86" t="s">
        <v>297</v>
      </c>
      <c r="B573" s="86"/>
      <c r="C573" s="86"/>
      <c r="D573" s="86"/>
      <c r="E573" s="86"/>
      <c r="F573" s="86"/>
      <c r="G573" s="86"/>
      <c r="H573" s="86"/>
      <c r="I573" s="86"/>
      <c r="J573" s="86"/>
      <c r="K573" s="86"/>
      <c r="L573" s="86"/>
      <c r="M573" s="86"/>
      <c r="N573" s="86"/>
      <c r="O573" s="86"/>
      <c r="P573" s="86"/>
      <c r="Q573" s="86"/>
      <c r="R573" s="86"/>
      <c r="S573" s="86"/>
      <c r="T573" s="86"/>
    </row>
    <row r="576" spans="1:20" ht="33.75" customHeight="1" x14ac:dyDescent="0.25">
      <c r="A576" s="90" t="s">
        <v>267</v>
      </c>
      <c r="B576" s="91"/>
      <c r="C576" s="91"/>
      <c r="D576" s="91"/>
      <c r="E576" s="91"/>
      <c r="F576" s="92"/>
      <c r="G576" s="91" t="s">
        <v>282</v>
      </c>
      <c r="H576" s="91"/>
      <c r="I576" s="91"/>
      <c r="J576" s="91"/>
      <c r="K576" s="91"/>
      <c r="L576" s="92"/>
    </row>
    <row r="577" spans="1:12" x14ac:dyDescent="0.25">
      <c r="A577" s="36"/>
      <c r="B577" s="37"/>
      <c r="C577" s="37"/>
      <c r="D577" s="37"/>
      <c r="E577" s="37"/>
      <c r="F577" s="38"/>
      <c r="G577" s="35"/>
      <c r="H577" s="37"/>
      <c r="I577" s="37"/>
      <c r="J577" s="37"/>
      <c r="K577" s="37"/>
      <c r="L577" s="38"/>
    </row>
    <row r="578" spans="1:12" x14ac:dyDescent="0.25">
      <c r="A578" s="36"/>
      <c r="B578" s="37"/>
      <c r="C578" s="37"/>
      <c r="D578" s="37"/>
      <c r="E578" s="37"/>
      <c r="F578" s="38"/>
      <c r="G578" s="35"/>
      <c r="H578" s="37"/>
      <c r="I578" s="37"/>
      <c r="J578" s="37"/>
      <c r="K578" s="37"/>
      <c r="L578" s="38"/>
    </row>
    <row r="579" spans="1:12" ht="30" customHeight="1" x14ac:dyDescent="0.25">
      <c r="A579" s="87" t="s">
        <v>268</v>
      </c>
      <c r="B579" s="88"/>
      <c r="C579" s="88"/>
      <c r="D579" s="88"/>
      <c r="E579" s="88"/>
      <c r="F579" s="89"/>
      <c r="G579" s="88" t="s">
        <v>283</v>
      </c>
      <c r="H579" s="88"/>
      <c r="I579" s="88"/>
      <c r="J579" s="88"/>
      <c r="K579" s="88"/>
      <c r="L579" s="89"/>
    </row>
    <row r="580" spans="1:12" x14ac:dyDescent="0.25">
      <c r="A580" s="36"/>
      <c r="B580" s="37"/>
      <c r="C580" s="37"/>
      <c r="D580" s="37"/>
      <c r="E580" s="37"/>
      <c r="F580" s="38"/>
      <c r="G580" s="35"/>
      <c r="H580" s="37"/>
      <c r="I580" s="37"/>
      <c r="J580" s="37"/>
      <c r="K580" s="37"/>
      <c r="L580" s="38"/>
    </row>
    <row r="581" spans="1:12" x14ac:dyDescent="0.25">
      <c r="A581" s="87" t="s">
        <v>269</v>
      </c>
      <c r="B581" s="88"/>
      <c r="C581" s="88"/>
      <c r="D581" s="88"/>
      <c r="E581" s="88"/>
      <c r="F581" s="89"/>
      <c r="G581" s="88" t="s">
        <v>284</v>
      </c>
      <c r="H581" s="88"/>
      <c r="I581" s="88"/>
      <c r="J581" s="88"/>
      <c r="K581" s="88"/>
      <c r="L581" s="89"/>
    </row>
    <row r="582" spans="1:12" x14ac:dyDescent="0.25">
      <c r="A582" s="36"/>
      <c r="B582" s="37"/>
      <c r="C582" s="37"/>
      <c r="D582" s="37"/>
      <c r="E582" s="37"/>
      <c r="F582" s="38"/>
      <c r="G582" s="35"/>
      <c r="H582" s="37"/>
      <c r="I582" s="37"/>
      <c r="J582" s="37"/>
      <c r="K582" s="37"/>
      <c r="L582" s="38"/>
    </row>
    <row r="583" spans="1:12" ht="30" customHeight="1" x14ac:dyDescent="0.25">
      <c r="A583" s="87" t="s">
        <v>270</v>
      </c>
      <c r="B583" s="88"/>
      <c r="C583" s="88"/>
      <c r="D583" s="88"/>
      <c r="E583" s="88"/>
      <c r="F583" s="89"/>
      <c r="G583" s="88" t="s">
        <v>285</v>
      </c>
      <c r="H583" s="88"/>
      <c r="I583" s="88"/>
      <c r="J583" s="88"/>
      <c r="K583" s="88"/>
      <c r="L583" s="89"/>
    </row>
    <row r="584" spans="1:12" x14ac:dyDescent="0.25">
      <c r="A584" s="36"/>
      <c r="B584" s="37"/>
      <c r="C584" s="37"/>
      <c r="D584" s="37"/>
      <c r="E584" s="37"/>
      <c r="F584" s="38"/>
      <c r="G584" s="35"/>
      <c r="H584" s="37"/>
      <c r="I584" s="37"/>
      <c r="J584" s="37"/>
      <c r="K584" s="37"/>
      <c r="L584" s="38"/>
    </row>
    <row r="585" spans="1:12" x14ac:dyDescent="0.25">
      <c r="A585" s="87" t="s">
        <v>271</v>
      </c>
      <c r="B585" s="88"/>
      <c r="C585" s="88"/>
      <c r="D585" s="88"/>
      <c r="E585" s="88"/>
      <c r="F585" s="89"/>
      <c r="G585" s="88" t="s">
        <v>286</v>
      </c>
      <c r="H585" s="88"/>
      <c r="I585" s="88"/>
      <c r="J585" s="88"/>
      <c r="K585" s="88"/>
      <c r="L585" s="89"/>
    </row>
    <row r="586" spans="1:12" x14ac:dyDescent="0.25">
      <c r="A586" s="36"/>
      <c r="B586" s="37"/>
      <c r="C586" s="37"/>
      <c r="D586" s="37"/>
      <c r="E586" s="37"/>
      <c r="F586" s="38"/>
      <c r="G586" s="35"/>
      <c r="H586" s="37"/>
      <c r="I586" s="37"/>
      <c r="J586" s="37"/>
      <c r="K586" s="37"/>
      <c r="L586" s="38"/>
    </row>
    <row r="587" spans="1:12" ht="30" customHeight="1" x14ac:dyDescent="0.25">
      <c r="A587" s="87" t="s">
        <v>272</v>
      </c>
      <c r="B587" s="88"/>
      <c r="C587" s="88"/>
      <c r="D587" s="88"/>
      <c r="E587" s="88"/>
      <c r="F587" s="89"/>
      <c r="G587" s="88" t="s">
        <v>287</v>
      </c>
      <c r="H587" s="88"/>
      <c r="I587" s="88"/>
      <c r="J587" s="88"/>
      <c r="K587" s="88"/>
      <c r="L587" s="89"/>
    </row>
    <row r="588" spans="1:12" x14ac:dyDescent="0.25">
      <c r="A588" s="36"/>
      <c r="B588" s="37"/>
      <c r="C588" s="37"/>
      <c r="D588" s="37"/>
      <c r="E588" s="37"/>
      <c r="F588" s="38"/>
      <c r="G588" s="35"/>
      <c r="H588" s="37"/>
      <c r="I588" s="37"/>
      <c r="J588" s="37"/>
      <c r="K588" s="37"/>
      <c r="L588" s="38"/>
    </row>
    <row r="589" spans="1:12" ht="25.5" customHeight="1" x14ac:dyDescent="0.25">
      <c r="A589" s="87" t="s">
        <v>273</v>
      </c>
      <c r="B589" s="88"/>
      <c r="C589" s="88"/>
      <c r="D589" s="88"/>
      <c r="E589" s="88"/>
      <c r="F589" s="89"/>
      <c r="G589" s="88" t="s">
        <v>288</v>
      </c>
      <c r="H589" s="88"/>
      <c r="I589" s="88"/>
      <c r="J589" s="88"/>
      <c r="K589" s="88"/>
      <c r="L589" s="89"/>
    </row>
    <row r="590" spans="1:12" x14ac:dyDescent="0.25">
      <c r="A590" s="36"/>
      <c r="B590" s="37"/>
      <c r="C590" s="37"/>
      <c r="D590" s="37"/>
      <c r="E590" s="37"/>
      <c r="F590" s="38"/>
      <c r="G590" s="35"/>
      <c r="H590" s="37"/>
      <c r="I590" s="37"/>
      <c r="J590" s="37"/>
      <c r="K590" s="37"/>
      <c r="L590" s="38"/>
    </row>
    <row r="591" spans="1:12" ht="30" customHeight="1" x14ac:dyDescent="0.25">
      <c r="A591" s="87" t="s">
        <v>274</v>
      </c>
      <c r="B591" s="88"/>
      <c r="C591" s="88"/>
      <c r="D591" s="88"/>
      <c r="E591" s="88"/>
      <c r="F591" s="89"/>
      <c r="G591" s="88" t="s">
        <v>289</v>
      </c>
      <c r="H591" s="88"/>
      <c r="I591" s="88"/>
      <c r="J591" s="88"/>
      <c r="K591" s="88"/>
      <c r="L591" s="89"/>
    </row>
    <row r="592" spans="1:12" x14ac:dyDescent="0.25">
      <c r="A592" s="36"/>
      <c r="B592" s="37"/>
      <c r="C592" s="37"/>
      <c r="D592" s="37"/>
      <c r="E592" s="37"/>
      <c r="F592" s="38"/>
      <c r="G592" s="35"/>
      <c r="H592" s="37"/>
      <c r="I592" s="37"/>
      <c r="J592" s="37"/>
      <c r="K592" s="37"/>
      <c r="L592" s="38"/>
    </row>
    <row r="593" spans="1:12" ht="31.5" customHeight="1" x14ac:dyDescent="0.25">
      <c r="A593" s="87" t="s">
        <v>275</v>
      </c>
      <c r="B593" s="88"/>
      <c r="C593" s="88"/>
      <c r="D593" s="88"/>
      <c r="E593" s="88"/>
      <c r="F593" s="89"/>
      <c r="G593" s="88" t="s">
        <v>290</v>
      </c>
      <c r="H593" s="88"/>
      <c r="I593" s="88"/>
      <c r="J593" s="88"/>
      <c r="K593" s="88"/>
      <c r="L593" s="89"/>
    </row>
    <row r="594" spans="1:12" x14ac:dyDescent="0.25">
      <c r="A594" s="36"/>
      <c r="B594" s="37"/>
      <c r="C594" s="37"/>
      <c r="D594" s="37"/>
      <c r="E594" s="37"/>
      <c r="F594" s="38"/>
      <c r="G594" s="35"/>
      <c r="H594" s="37"/>
      <c r="I594" s="37"/>
      <c r="J594" s="37"/>
      <c r="K594" s="37"/>
      <c r="L594" s="38"/>
    </row>
    <row r="595" spans="1:12" ht="30" customHeight="1" x14ac:dyDescent="0.25">
      <c r="A595" s="87" t="s">
        <v>276</v>
      </c>
      <c r="B595" s="88"/>
      <c r="C595" s="88"/>
      <c r="D595" s="88"/>
      <c r="E595" s="88"/>
      <c r="F595" s="89"/>
      <c r="G595" s="88" t="s">
        <v>271</v>
      </c>
      <c r="H595" s="88"/>
      <c r="I595" s="88"/>
      <c r="J595" s="88"/>
      <c r="K595" s="88"/>
      <c r="L595" s="89"/>
    </row>
    <row r="596" spans="1:12" x14ac:dyDescent="0.25">
      <c r="A596" s="36"/>
      <c r="B596" s="37"/>
      <c r="C596" s="37"/>
      <c r="D596" s="37"/>
      <c r="E596" s="37"/>
      <c r="F596" s="38"/>
      <c r="G596" s="35"/>
      <c r="H596" s="37"/>
      <c r="I596" s="37"/>
      <c r="J596" s="37"/>
      <c r="K596" s="37"/>
      <c r="L596" s="38"/>
    </row>
    <row r="597" spans="1:12" ht="27.75" customHeight="1" x14ac:dyDescent="0.25">
      <c r="A597" s="87" t="s">
        <v>277</v>
      </c>
      <c r="B597" s="88"/>
      <c r="C597" s="88"/>
      <c r="D597" s="88"/>
      <c r="E597" s="88"/>
      <c r="F597" s="89"/>
      <c r="G597" s="88" t="s">
        <v>272</v>
      </c>
      <c r="H597" s="88"/>
      <c r="I597" s="88"/>
      <c r="J597" s="88"/>
      <c r="K597" s="88"/>
      <c r="L597" s="89"/>
    </row>
    <row r="598" spans="1:12" x14ac:dyDescent="0.25">
      <c r="A598" s="36"/>
      <c r="B598" s="37"/>
      <c r="C598" s="37"/>
      <c r="D598" s="37"/>
      <c r="E598" s="37"/>
      <c r="F598" s="38"/>
      <c r="G598" s="35"/>
      <c r="H598" s="37"/>
      <c r="I598" s="37"/>
      <c r="J598" s="37"/>
      <c r="K598" s="37"/>
      <c r="L598" s="38"/>
    </row>
    <row r="599" spans="1:12" ht="34.5" customHeight="1" x14ac:dyDescent="0.25">
      <c r="A599" s="87" t="s">
        <v>278</v>
      </c>
      <c r="B599" s="88"/>
      <c r="C599" s="88"/>
      <c r="D599" s="88"/>
      <c r="E599" s="88"/>
      <c r="F599" s="89"/>
      <c r="G599" s="88" t="s">
        <v>291</v>
      </c>
      <c r="H599" s="88"/>
      <c r="I599" s="88"/>
      <c r="J599" s="88"/>
      <c r="K599" s="88"/>
      <c r="L599" s="89"/>
    </row>
    <row r="600" spans="1:12" x14ac:dyDescent="0.25">
      <c r="A600" s="36"/>
      <c r="B600" s="37"/>
      <c r="C600" s="37"/>
      <c r="D600" s="37"/>
      <c r="E600" s="37"/>
      <c r="F600" s="38"/>
      <c r="G600" s="35"/>
      <c r="H600" s="37"/>
      <c r="I600" s="37"/>
      <c r="J600" s="37"/>
      <c r="K600" s="37"/>
      <c r="L600" s="38"/>
    </row>
    <row r="601" spans="1:12" x14ac:dyDescent="0.25">
      <c r="A601" s="87" t="s">
        <v>279</v>
      </c>
      <c r="B601" s="88"/>
      <c r="C601" s="88"/>
      <c r="D601" s="88"/>
      <c r="E601" s="88"/>
      <c r="F601" s="89"/>
      <c r="G601" s="88" t="s">
        <v>274</v>
      </c>
      <c r="H601" s="88"/>
      <c r="I601" s="88"/>
      <c r="J601" s="88"/>
      <c r="K601" s="88"/>
      <c r="L601" s="89"/>
    </row>
    <row r="602" spans="1:12" x14ac:dyDescent="0.25">
      <c r="A602" s="36"/>
      <c r="B602" s="37"/>
      <c r="C602" s="37"/>
      <c r="D602" s="37"/>
      <c r="E602" s="37"/>
      <c r="F602" s="38"/>
      <c r="G602" s="35"/>
      <c r="H602" s="37"/>
      <c r="I602" s="37"/>
      <c r="J602" s="37"/>
      <c r="K602" s="37"/>
      <c r="L602" s="38"/>
    </row>
    <row r="603" spans="1:12" ht="30" customHeight="1" x14ac:dyDescent="0.25">
      <c r="A603" s="87" t="s">
        <v>280</v>
      </c>
      <c r="B603" s="88"/>
      <c r="C603" s="88"/>
      <c r="D603" s="88"/>
      <c r="E603" s="88"/>
      <c r="F603" s="89"/>
      <c r="G603" s="88" t="s">
        <v>275</v>
      </c>
      <c r="H603" s="88"/>
      <c r="I603" s="88"/>
      <c r="J603" s="88"/>
      <c r="K603" s="88"/>
      <c r="L603" s="89"/>
    </row>
    <row r="604" spans="1:12" x14ac:dyDescent="0.25">
      <c r="A604" s="36"/>
      <c r="B604" s="37"/>
      <c r="C604" s="37"/>
      <c r="D604" s="37"/>
      <c r="E604" s="37"/>
      <c r="F604" s="38"/>
      <c r="G604" s="35"/>
      <c r="H604" s="37"/>
      <c r="I604" s="37"/>
      <c r="J604" s="37"/>
      <c r="K604" s="37"/>
      <c r="L604" s="38"/>
    </row>
    <row r="605" spans="1:12" x14ac:dyDescent="0.25">
      <c r="A605" s="87" t="s">
        <v>281</v>
      </c>
      <c r="B605" s="88"/>
      <c r="C605" s="88"/>
      <c r="D605" s="88"/>
      <c r="E605" s="88"/>
      <c r="F605" s="89"/>
      <c r="G605" s="88" t="s">
        <v>276</v>
      </c>
      <c r="H605" s="88"/>
      <c r="I605" s="88"/>
      <c r="J605" s="88"/>
      <c r="K605" s="88"/>
      <c r="L605" s="89"/>
    </row>
    <row r="606" spans="1:12" x14ac:dyDescent="0.25">
      <c r="A606" s="36"/>
      <c r="B606" s="37"/>
      <c r="C606" s="37"/>
      <c r="D606" s="37"/>
      <c r="E606" s="37"/>
      <c r="F606" s="38"/>
      <c r="G606" s="35"/>
      <c r="H606" s="37"/>
      <c r="I606" s="37"/>
      <c r="J606" s="37"/>
      <c r="K606" s="37"/>
      <c r="L606" s="38"/>
    </row>
    <row r="607" spans="1:12" ht="33" customHeight="1" x14ac:dyDescent="0.25">
      <c r="A607" s="39"/>
      <c r="B607" s="40"/>
      <c r="C607" s="40"/>
      <c r="D607" s="40"/>
      <c r="E607" s="40"/>
      <c r="F607" s="41"/>
      <c r="G607" s="93" t="s">
        <v>277</v>
      </c>
      <c r="H607" s="93"/>
      <c r="I607" s="93"/>
      <c r="J607" s="93"/>
      <c r="K607" s="93"/>
      <c r="L607" s="94"/>
    </row>
    <row r="611" spans="1:12" x14ac:dyDescent="0.25">
      <c r="A611" s="95" t="s">
        <v>292</v>
      </c>
      <c r="B611" s="95"/>
      <c r="C611" s="95"/>
      <c r="D611" s="95"/>
      <c r="E611" s="95"/>
      <c r="F611" s="95"/>
      <c r="G611" s="95"/>
      <c r="H611" s="95"/>
      <c r="I611" s="95"/>
      <c r="J611" s="95"/>
      <c r="K611" s="95"/>
      <c r="L611" s="95"/>
    </row>
    <row r="613" spans="1:12" x14ac:dyDescent="0.25">
      <c r="A613" s="95" t="s">
        <v>293</v>
      </c>
      <c r="B613" s="95"/>
      <c r="C613" s="95"/>
      <c r="D613" s="95"/>
      <c r="E613" s="95"/>
      <c r="F613" s="95"/>
      <c r="G613" s="95"/>
      <c r="H613" s="95"/>
      <c r="I613" s="95"/>
      <c r="J613" s="95"/>
      <c r="K613" s="95"/>
      <c r="L613" s="95"/>
    </row>
  </sheetData>
  <mergeCells count="189">
    <mergeCell ref="G607:L607"/>
    <mergeCell ref="A611:L611"/>
    <mergeCell ref="A613:L613"/>
    <mergeCell ref="A1:T1"/>
    <mergeCell ref="G597:L597"/>
    <mergeCell ref="G599:L599"/>
    <mergeCell ref="G601:L601"/>
    <mergeCell ref="G603:L603"/>
    <mergeCell ref="G605:L605"/>
    <mergeCell ref="G587:L587"/>
    <mergeCell ref="G589:L589"/>
    <mergeCell ref="G591:L591"/>
    <mergeCell ref="G593:L593"/>
    <mergeCell ref="G595:L595"/>
    <mergeCell ref="G576:L576"/>
    <mergeCell ref="G579:L579"/>
    <mergeCell ref="G581:L581"/>
    <mergeCell ref="G583:L583"/>
    <mergeCell ref="G585:L585"/>
    <mergeCell ref="A597:F597"/>
    <mergeCell ref="A599:F599"/>
    <mergeCell ref="A601:F601"/>
    <mergeCell ref="A603:F603"/>
    <mergeCell ref="A605:F605"/>
    <mergeCell ref="A587:F587"/>
    <mergeCell ref="A589:F589"/>
    <mergeCell ref="A591:F591"/>
    <mergeCell ref="A593:F593"/>
    <mergeCell ref="A595:F595"/>
    <mergeCell ref="A576:F576"/>
    <mergeCell ref="A579:F579"/>
    <mergeCell ref="A581:F581"/>
    <mergeCell ref="A583:F583"/>
    <mergeCell ref="A585:F585"/>
    <mergeCell ref="A567:T567"/>
    <mergeCell ref="A570:T570"/>
    <mergeCell ref="A573:T573"/>
    <mergeCell ref="A457:T457"/>
    <mergeCell ref="A470:T470"/>
    <mergeCell ref="A496:T496"/>
    <mergeCell ref="A498:T498"/>
    <mergeCell ref="A516:T516"/>
    <mergeCell ref="G564:H564"/>
    <mergeCell ref="A564:F564"/>
    <mergeCell ref="A544:H544"/>
    <mergeCell ref="E553:F553"/>
    <mergeCell ref="E554:F554"/>
    <mergeCell ref="E555:F555"/>
    <mergeCell ref="E556:F556"/>
    <mergeCell ref="A561:B561"/>
    <mergeCell ref="A562:B562"/>
    <mergeCell ref="A563:B563"/>
    <mergeCell ref="C553:D553"/>
    <mergeCell ref="C554:D554"/>
    <mergeCell ref="C555:D555"/>
    <mergeCell ref="C556:D556"/>
    <mergeCell ref="C557:D557"/>
    <mergeCell ref="C558:D558"/>
    <mergeCell ref="A359:T359"/>
    <mergeCell ref="A361:T361"/>
    <mergeCell ref="A356:I356"/>
    <mergeCell ref="A371:A375"/>
    <mergeCell ref="B371:B375"/>
    <mergeCell ref="C371:C375"/>
    <mergeCell ref="A368:T368"/>
    <mergeCell ref="A533:T533"/>
    <mergeCell ref="A535:T535"/>
    <mergeCell ref="A473:A479"/>
    <mergeCell ref="B473:B479"/>
    <mergeCell ref="C473:C479"/>
    <mergeCell ref="A378:I378"/>
    <mergeCell ref="A393:A397"/>
    <mergeCell ref="B393:B397"/>
    <mergeCell ref="C393:C397"/>
    <mergeCell ref="A400:I400"/>
    <mergeCell ref="A415:A419"/>
    <mergeCell ref="B415:B419"/>
    <mergeCell ref="C415:C419"/>
    <mergeCell ref="A381:T381"/>
    <mergeCell ref="A383:T383"/>
    <mergeCell ref="A390:T390"/>
    <mergeCell ref="A403:T403"/>
    <mergeCell ref="A4:T4"/>
    <mergeCell ref="A6:T6"/>
    <mergeCell ref="A8:T8"/>
    <mergeCell ref="A11:T11"/>
    <mergeCell ref="A14:T14"/>
    <mergeCell ref="A54:T54"/>
    <mergeCell ref="A56:T56"/>
    <mergeCell ref="A90:T90"/>
    <mergeCell ref="A118:T118"/>
    <mergeCell ref="A17:A21"/>
    <mergeCell ref="B17:B21"/>
    <mergeCell ref="A51:H51"/>
    <mergeCell ref="A93:A97"/>
    <mergeCell ref="B93:B97"/>
    <mergeCell ref="A162:T162"/>
    <mergeCell ref="E562:F562"/>
    <mergeCell ref="E563:F563"/>
    <mergeCell ref="G551:H551"/>
    <mergeCell ref="G552:H552"/>
    <mergeCell ref="G553:H553"/>
    <mergeCell ref="G554:H554"/>
    <mergeCell ref="G555:H555"/>
    <mergeCell ref="G556:H556"/>
    <mergeCell ref="G557:H557"/>
    <mergeCell ref="G558:H558"/>
    <mergeCell ref="G559:H559"/>
    <mergeCell ref="G560:H560"/>
    <mergeCell ref="G561:H561"/>
    <mergeCell ref="G562:H562"/>
    <mergeCell ref="G563:H563"/>
    <mergeCell ref="E557:F557"/>
    <mergeCell ref="E558:F558"/>
    <mergeCell ref="E559:F559"/>
    <mergeCell ref="E560:F560"/>
    <mergeCell ref="E561:F561"/>
    <mergeCell ref="E552:F552"/>
    <mergeCell ref="A412:T412"/>
    <mergeCell ref="A425:T425"/>
    <mergeCell ref="C559:D559"/>
    <mergeCell ref="C560:D560"/>
    <mergeCell ref="C561:D561"/>
    <mergeCell ref="C562:D562"/>
    <mergeCell ref="C563:D563"/>
    <mergeCell ref="A556:B556"/>
    <mergeCell ref="A557:B557"/>
    <mergeCell ref="A558:B558"/>
    <mergeCell ref="A559:B559"/>
    <mergeCell ref="A560:B560"/>
    <mergeCell ref="A553:B553"/>
    <mergeCell ref="A554:B554"/>
    <mergeCell ref="A555:B555"/>
    <mergeCell ref="A115:H115"/>
    <mergeCell ref="E547:F549"/>
    <mergeCell ref="G547:H548"/>
    <mergeCell ref="G549:H549"/>
    <mergeCell ref="C547:D549"/>
    <mergeCell ref="A547:B549"/>
    <mergeCell ref="A164:T164"/>
    <mergeCell ref="A178:T178"/>
    <mergeCell ref="A229:T229"/>
    <mergeCell ref="A231:T231"/>
    <mergeCell ref="A276:T276"/>
    <mergeCell ref="A332:H332"/>
    <mergeCell ref="A145:A149"/>
    <mergeCell ref="B145:B149"/>
    <mergeCell ref="A159:H159"/>
    <mergeCell ref="A181:A185"/>
    <mergeCell ref="B181:B185"/>
    <mergeCell ref="A226:H226"/>
    <mergeCell ref="A300:T300"/>
    <mergeCell ref="A120:T120"/>
    <mergeCell ref="A142:T142"/>
    <mergeCell ref="A302:T302"/>
    <mergeCell ref="A279:A283"/>
    <mergeCell ref="B279:B283"/>
    <mergeCell ref="A297:H297"/>
    <mergeCell ref="A323:A327"/>
    <mergeCell ref="B323:B327"/>
    <mergeCell ref="A349:A353"/>
    <mergeCell ref="B349:B353"/>
    <mergeCell ref="C349:C353"/>
    <mergeCell ref="A335:T335"/>
    <mergeCell ref="A337:T337"/>
    <mergeCell ref="A346:T346"/>
    <mergeCell ref="A405:T405"/>
    <mergeCell ref="A422:I422"/>
    <mergeCell ref="A437:A443"/>
    <mergeCell ref="B437:B443"/>
    <mergeCell ref="C437:C443"/>
    <mergeCell ref="A452:I452"/>
    <mergeCell ref="A427:T427"/>
    <mergeCell ref="A434:T434"/>
    <mergeCell ref="A455:T455"/>
    <mergeCell ref="C552:D552"/>
    <mergeCell ref="A550:B550"/>
    <mergeCell ref="A493:H493"/>
    <mergeCell ref="A519:A525"/>
    <mergeCell ref="B519:B525"/>
    <mergeCell ref="C519:C525"/>
    <mergeCell ref="A530:I530"/>
    <mergeCell ref="E550:F550"/>
    <mergeCell ref="E551:F551"/>
    <mergeCell ref="G550:H550"/>
    <mergeCell ref="C550:D550"/>
    <mergeCell ref="C551:D551"/>
    <mergeCell ref="A551:B551"/>
    <mergeCell ref="A552:B55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Emmanoel Cambuí Colonnezi</cp:lastModifiedBy>
  <dcterms:created xsi:type="dcterms:W3CDTF">2025-07-21T21:18:17Z</dcterms:created>
  <dcterms:modified xsi:type="dcterms:W3CDTF">2025-07-23T17:37:56Z</dcterms:modified>
</cp:coreProperties>
</file>